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845"/>
  </bookViews>
  <sheets>
    <sheet name="приложение 1" sheetId="3" r:id="rId1"/>
    <sheet name="приложение 2" sheetId="4" r:id="rId2"/>
    <sheet name="приложение 3" sheetId="5" r:id="rId3"/>
  </sheets>
  <definedNames>
    <definedName name="_xlnm.Print_Titles" localSheetId="0">'приложение 1'!$21:$21</definedName>
  </definedNames>
  <calcPr calcId="152511"/>
</workbook>
</file>

<file path=xl/calcChain.xml><?xml version="1.0" encoding="utf-8"?>
<calcChain xmlns="http://schemas.openxmlformats.org/spreadsheetml/2006/main">
  <c r="P18" i="4" l="1"/>
  <c r="Q18" i="4"/>
  <c r="C19" i="5" l="1"/>
  <c r="G19" i="5"/>
  <c r="D19" i="5"/>
  <c r="C50" i="4" l="1"/>
  <c r="C49" i="4"/>
  <c r="C48" i="4"/>
  <c r="C18" i="4" s="1"/>
  <c r="N22" i="3" l="1"/>
  <c r="J22" i="3"/>
  <c r="G22" i="3"/>
  <c r="F22" i="3"/>
  <c r="O52" i="3" l="1"/>
  <c r="I51" i="3" l="1"/>
  <c r="I22" i="3" s="1"/>
  <c r="O51" i="3" l="1"/>
  <c r="O22" i="3" s="1"/>
</calcChain>
</file>

<file path=xl/sharedStrings.xml><?xml version="1.0" encoding="utf-8"?>
<sst xmlns="http://schemas.openxmlformats.org/spreadsheetml/2006/main" count="283" uniqueCount="109">
  <si>
    <t>№ п/п</t>
  </si>
  <si>
    <t>в том числе</t>
  </si>
  <si>
    <t>кв. м</t>
  </si>
  <si>
    <t>ед.</t>
  </si>
  <si>
    <t>руб.</t>
  </si>
  <si>
    <t>х</t>
  </si>
  <si>
    <t>Адрес МКД (с указанием населенного пункта)</t>
  </si>
  <si>
    <t>оценка соответствия лифтов требованиям Технического регламента</t>
  </si>
  <si>
    <t>Количество</t>
  </si>
  <si>
    <t>Общая площадь МКД</t>
  </si>
  <si>
    <t>квартир</t>
  </si>
  <si>
    <t>заимствованные средства</t>
  </si>
  <si>
    <t xml:space="preserve">Краснодарского края </t>
  </si>
  <si>
    <t>чел.</t>
  </si>
  <si>
    <t>Виды работ по капитальному ремонту общего имущества в МКД, предусмотренные частью 1 статьи 166 ЖК РФ</t>
  </si>
  <si>
    <t>ремонт крыши</t>
  </si>
  <si>
    <t>ремонт подвальных помещений</t>
  </si>
  <si>
    <t>ремонт фундамента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</si>
  <si>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</si>
  <si>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</si>
  <si>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</si>
  <si>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</si>
  <si>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</si>
  <si>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</si>
  <si>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 xml:space="preserve">руб. </t>
  </si>
  <si>
    <t>УТВЕРЖДЕН</t>
  </si>
  <si>
    <t>Количество граждан, зарегистрированных по месту жительства в МКД</t>
  </si>
  <si>
    <t>Способ формирования фонда капитального ремонта МКД</t>
  </si>
  <si>
    <t>Стоимость капитального ремонта общего имущества в МКД</t>
  </si>
  <si>
    <t>Планируемый срок завершения капитального ремонта МКД (квартал, год)</t>
  </si>
  <si>
    <t xml:space="preserve">этажей </t>
  </si>
  <si>
    <t>подъездов</t>
  </si>
  <si>
    <t>средства фонда капитального ремонта МКД</t>
  </si>
  <si>
    <t>в том числе средства финансовой поддержки</t>
  </si>
  <si>
    <t>РФ</t>
  </si>
  <si>
    <t xml:space="preserve">муниципальной </t>
  </si>
  <si>
    <t>РО/СС</t>
  </si>
  <si>
    <t>РО</t>
  </si>
  <si>
    <t>ремонт внутридомовых инженерных систем</t>
  </si>
  <si>
    <t>Всего  по муниципальному образованию Северский район</t>
  </si>
  <si>
    <t>Заместитель главы администрации</t>
  </si>
  <si>
    <t>постановлением  администрации</t>
  </si>
  <si>
    <t xml:space="preserve"> муниципального образования </t>
  </si>
  <si>
    <t xml:space="preserve">Северский район </t>
  </si>
  <si>
    <t>всего                                                       (сумма показателей граф 10 - 15)</t>
  </si>
  <si>
    <t>ремонт лифтовых шахт</t>
  </si>
  <si>
    <t>ремонт машинных и блочных помещений</t>
  </si>
  <si>
    <t>Северский район, 
пгт Черноморский, 
ул. Юбилейная, 
д. 108</t>
  </si>
  <si>
    <t>Северский район, 
пгт Черноморский, 
ул. Суворова, 
д. 35</t>
  </si>
  <si>
    <t>Северский район, 
пгт Черноморский, 
ул. Кирова, 
д. 31</t>
  </si>
  <si>
    <t>Северский район, 
пгт Черноморский, 
ул. Крупской, 
д. 23</t>
  </si>
  <si>
    <t>Северский район, 
пгт Черноморский, 
ул. Крупской, 
д. 27</t>
  </si>
  <si>
    <t>Всего по муниципальному образованию Северский район</t>
  </si>
  <si>
    <t>II.2024</t>
  </si>
  <si>
    <t>Северский район, 
пгт Черноморский, 
ул. Суворова, 
д. 50</t>
  </si>
  <si>
    <t>Северский район, 
пгт Афипский, 
ул. Ленина, 
д. 111</t>
  </si>
  <si>
    <t>Северский район, 
пгт Афипский, 
ул. Ленина, 
д. 113</t>
  </si>
  <si>
    <t>Северский район, 
пгт Афипский, 
ул. Ленина, 
д. 115</t>
  </si>
  <si>
    <t>Северский район, 
пгт Афипский, 
ул. Школьная, 
д. 112</t>
  </si>
  <si>
    <t>Северский район, 
пгт Афипский, 
ул. Школьная, 
д. 99</t>
  </si>
  <si>
    <t>Северский район, 
пгт Черноморский, 
ул. Тельмана, 
д. 6</t>
  </si>
  <si>
    <t>Северский район, 
пгт Афипский, 
ул. Ленина, 
д. 121</t>
  </si>
  <si>
    <t>Северский район, 
пгт Афипский, 
ул. Октябрьская, 
д. 84</t>
  </si>
  <si>
    <t>Северский район, 
пгт Афипский, 
ул. Школьная, 
д. 120</t>
  </si>
  <si>
    <t>Северский район, 
пгт Черноморский, 
ул. Новороссийская, 
д. 22</t>
  </si>
  <si>
    <t>Северский район, 
ст-ца Северская, 
ул. Ленина, 
д. 211</t>
  </si>
  <si>
    <t>Северский район, 
пгт Афипский, 
ул. Пушкина, 
д. 15</t>
  </si>
  <si>
    <t>Северский район, 
пгт Афипский, 
ул. Пушкина, 
д. 17</t>
  </si>
  <si>
    <t>Северский район, 
пгт Афипский, 
ул. Пушкина, 
д. 19</t>
  </si>
  <si>
    <t>Северский район, 
пгт Ильский, 
ул. Первомайская, 
д. 50, корп. Б</t>
  </si>
  <si>
    <t>Северский район, 
ст-ца Северская, 
ул. Тургенева, 
д. 14</t>
  </si>
  <si>
    <t>Северский район, 
с. Львовское, 
ул. Комсомольская, 
д. 15</t>
  </si>
  <si>
    <t>Северский район, 
ст-ца Северская, 
ул. Запорожская, 
д. 20</t>
  </si>
  <si>
    <t>Северский район, 
пгт Черноморский, 
ул. Мира, 
д. 43</t>
  </si>
  <si>
    <t>Северский район, 
пгт Черноморский, 
ул. Новороссийская, 
д. 16</t>
  </si>
  <si>
    <t>Северский район, 
пгт Черноморский, 
ул. Суворова, 
д. 39, корп. А</t>
  </si>
  <si>
    <t>планируемая</t>
  </si>
  <si>
    <t>прогнозируемый объем поступления взносов на капитальный ремонт, пеней по МКД и процентов, подлежащих начислению за пользование денежными средствами фонда капитального ремонта МКД в 2022 и 2023 годах</t>
  </si>
  <si>
    <t>Стоимость капитального ремонта общего имущества в МКД, всего (сумма показателей граф 4 – 9, 11, 13, 15, 17, 19, 22, 25)</t>
  </si>
  <si>
    <t>ремонт, замена, модернизация лифтов</t>
  </si>
  <si>
    <t xml:space="preserve">ремонт фасада </t>
  </si>
  <si>
    <t>кв.м.</t>
  </si>
  <si>
    <t>пог.м.</t>
  </si>
  <si>
    <t>Стоимость капитального ремонта общего имущества в МКД, всего (сумма показателей граф 4 - 9)</t>
  </si>
  <si>
    <t>разработка проектной документации</t>
  </si>
  <si>
    <t xml:space="preserve">проведение государственной экспертизы проектной документации </t>
  </si>
  <si>
    <t xml:space="preserve">составление сметной документации </t>
  </si>
  <si>
    <t xml:space="preserve">проведение проверки достоверности определения сметной стоимости капитального ремонта </t>
  </si>
  <si>
    <t xml:space="preserve">осуществление строительного контроля </t>
  </si>
  <si>
    <t xml:space="preserve">В.Г. Видинеев </t>
  </si>
  <si>
    <t>расположенных на территории муниципального образования Северский район Краснодарского края, в отношении которых в этапе 2023 года планового периода 2023-2025 годов подлежат выполнению работы по капитальному ремонту общего имущества, предусмотренные частью 1 статьи 166 Жилищного кодекса Российской Федерации</t>
  </si>
  <si>
    <t>Северский район, 
ст-ца Северская, 
ул. Народная, 
д. 76</t>
  </si>
  <si>
    <t>Северский район, 
пос Октябрьский, 
ул. Пушкина, 
д. 11</t>
  </si>
  <si>
    <t xml:space="preserve">расположенных на территории муниципального образования Северский район Краснодарского края, общее имущество в которых подлежит капитальному ремонту в этапе 2023 года планового периода 2023-2025 годов </t>
  </si>
  <si>
    <t>от  __________ 2023 г.  № ______</t>
  </si>
  <si>
    <t>Северский район, 
пгт Афипский, 
ул. Красноармейская, 
д. 188</t>
  </si>
  <si>
    <t>Северский район, 
ст-ца Северская, 
ул. 50 лет Октября, 
д. 32</t>
  </si>
  <si>
    <t>Северский район, 
пос Октябрьский, 
ул. Пушкина, 
д. 15</t>
  </si>
  <si>
    <t>ПРИЛОЖЕНИЕ № 1</t>
  </si>
  <si>
    <t>постановлением администрации</t>
  </si>
  <si>
    <t xml:space="preserve">муниципального образования </t>
  </si>
  <si>
    <t xml:space="preserve">СПИСОК МНОГОКВАРТИРНЫХ ДОМОВ,  </t>
  </si>
  <si>
    <t>ПРИЛОЖЕНИЕ 2</t>
  </si>
  <si>
    <t>от  _______________ 2023 г.  № ______</t>
  </si>
  <si>
    <t xml:space="preserve">СПИСОК МНОГОКВАРТИРНЫХ ДОМОВ, </t>
  </si>
  <si>
    <t>ПРИЛОЖЕНИЕ 3</t>
  </si>
  <si>
    <t>от  _____________ 2023 г.  № _________</t>
  </si>
  <si>
    <t>расположенных на территории муниципального образования Северский район Краснодарского края,  в отношении которых в этапе 2023 года планового периода 2023-2025 годов подлежат выполнению услуги и работы по капитальному ремонту общего имущества, предусмотренные частью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</si>
  <si>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Виды услуг и работ по капитальному ремонту общего имущества в МКД,  предусмотренные  частью 1 статьи 26 Закона Краснодарского края  от 1 июля 2013 года № 2735-КЗ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</si>
</sst>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9" fillId="0" borderId="0"/>
    <xf numFmtId="0" fontId="20" fillId="0" borderId="0"/>
    <xf numFmtId="0" fontId="8" fillId="0" borderId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3" fillId="0" borderId="0" xfId="0" applyFont="1" applyAlignment="1">
      <alignment vertic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4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2" fillId="0" borderId="1" xfId="2" applyNumberFormat="1" applyFont="1" applyBorder="1" applyAlignment="1" applyProtection="1">
      <alignment horizontal="center" vertical="center" wrapText="1"/>
      <protection hidden="1"/>
    </xf>
    <xf numFmtId="43" fontId="12" fillId="0" borderId="1" xfId="2" applyNumberFormat="1" applyFont="1" applyFill="1" applyBorder="1" applyAlignment="1" applyProtection="1">
      <alignment horizontal="left" vertical="center" wrapText="1"/>
      <protection hidden="1"/>
    </xf>
    <xf numFmtId="164" fontId="12" fillId="0" borderId="1" xfId="2" applyNumberFormat="1" applyFont="1" applyBorder="1" applyAlignment="1" applyProtection="1">
      <alignment horizontal="center" vertical="center" wrapText="1"/>
      <protection hidden="1"/>
    </xf>
    <xf numFmtId="4" fontId="1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1" fontId="13" fillId="0" borderId="1" xfId="2" applyNumberFormat="1" applyFont="1" applyBorder="1" applyAlignment="1" applyProtection="1">
      <alignment horizontal="center" vertical="center" wrapText="1"/>
      <protection hidden="1"/>
    </xf>
    <xf numFmtId="4" fontId="25" fillId="0" borderId="1" xfId="2" applyNumberFormat="1" applyFont="1" applyBorder="1" applyAlignment="1" applyProtection="1">
      <alignment horizontal="center" vertical="center" wrapText="1"/>
      <protection hidden="1"/>
    </xf>
    <xf numFmtId="3" fontId="25" fillId="0" borderId="1" xfId="2" applyNumberFormat="1" applyFont="1" applyBorder="1" applyAlignment="1" applyProtection="1">
      <alignment horizontal="center" vertical="center" wrapText="1"/>
      <protection hidden="1"/>
    </xf>
    <xf numFmtId="165" fontId="12" fillId="0" borderId="1" xfId="2" applyNumberFormat="1" applyFont="1" applyBorder="1" applyAlignment="1" applyProtection="1">
      <alignment horizontal="left" vertical="center" wrapText="1"/>
      <protection hidden="1"/>
    </xf>
    <xf numFmtId="1" fontId="12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2" xfId="2" applyFont="1" applyFill="1" applyBorder="1" applyAlignment="1" applyProtection="1">
      <alignment horizontal="center" vertical="center" textRotation="90" wrapText="1"/>
      <protection hidden="1"/>
    </xf>
    <xf numFmtId="0" fontId="12" fillId="0" borderId="1" xfId="2" applyFont="1" applyBorder="1" applyAlignment="1" applyProtection="1">
      <alignment horizontal="left" vertical="center" wrapText="1"/>
      <protection hidden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43" fontId="12" fillId="2" borderId="1" xfId="2" applyNumberFormat="1" applyFont="1" applyFill="1" applyBorder="1" applyAlignment="1" applyProtection="1">
      <alignment horizontal="left" vertical="center" wrapText="1"/>
      <protection hidden="1"/>
    </xf>
    <xf numFmtId="0" fontId="12" fillId="2" borderId="1" xfId="2" applyFont="1" applyFill="1" applyBorder="1" applyAlignment="1" applyProtection="1">
      <alignment horizontal="center" vertical="center" wrapText="1"/>
      <protection hidden="1"/>
    </xf>
    <xf numFmtId="4" fontId="12" fillId="2" borderId="1" xfId="2" applyNumberFormat="1" applyFont="1" applyFill="1" applyBorder="1" applyAlignment="1" applyProtection="1">
      <alignment horizontal="center" vertical="center" wrapText="1"/>
      <protection hidden="1"/>
    </xf>
    <xf numFmtId="164" fontId="12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horizontal="center" vertical="center" textRotation="90" shrinkToFit="1"/>
    </xf>
    <xf numFmtId="0" fontId="10" fillId="0" borderId="1" xfId="0" applyFont="1" applyBorder="1" applyAlignment="1">
      <alignment horizontal="center" vertical="center" wrapText="1"/>
    </xf>
    <xf numFmtId="1" fontId="12" fillId="2" borderId="1" xfId="2" applyNumberFormat="1" applyFont="1" applyFill="1" applyBorder="1" applyAlignment="1" applyProtection="1">
      <alignment horizontal="center" vertical="center" wrapText="1"/>
      <protection hidden="1"/>
    </xf>
    <xf numFmtId="43" fontId="12" fillId="0" borderId="1" xfId="166" applyFont="1" applyFill="1" applyBorder="1" applyAlignment="1">
      <alignment horizontal="right" vertical="center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textRotation="90" wrapText="1"/>
      <protection hidden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  <protection hidden="1"/>
    </xf>
    <xf numFmtId="43" fontId="12" fillId="0" borderId="1" xfId="0" applyNumberFormat="1" applyFont="1" applyFill="1" applyBorder="1" applyAlignment="1">
      <alignment horizontal="center" vertical="center"/>
    </xf>
    <xf numFmtId="164" fontId="1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8" fillId="0" borderId="0" xfId="0" applyFont="1"/>
    <xf numFmtId="0" fontId="28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10" fillId="0" borderId="1" xfId="2" applyFont="1" applyBorder="1" applyAlignment="1" applyProtection="1">
      <alignment horizontal="center" vertical="center" wrapText="1"/>
      <protection hidden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2" fontId="11" fillId="2" borderId="4" xfId="0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11" fillId="2" borderId="4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textRotation="90" wrapText="1"/>
      <protection hidden="1"/>
    </xf>
    <xf numFmtId="0" fontId="12" fillId="2" borderId="4" xfId="2" applyFont="1" applyFill="1" applyBorder="1" applyAlignment="1" applyProtection="1">
      <alignment horizontal="center" vertical="center" textRotation="90" wrapText="1"/>
      <protection hidden="1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textRotation="90" wrapText="1"/>
    </xf>
    <xf numFmtId="0" fontId="10" fillId="0" borderId="3" xfId="0" applyNumberFormat="1" applyFont="1" applyBorder="1" applyAlignment="1">
      <alignment horizontal="center" vertical="center" textRotation="90" wrapText="1"/>
    </xf>
    <xf numFmtId="0" fontId="10" fillId="0" borderId="4" xfId="0" applyNumberFormat="1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2" borderId="1" xfId="2" applyFont="1" applyFill="1" applyBorder="1" applyAlignment="1" applyProtection="1">
      <alignment horizontal="center" vertical="center" wrapText="1"/>
      <protection hidden="1"/>
    </xf>
    <xf numFmtId="0" fontId="22" fillId="0" borderId="0" xfId="0" applyFont="1" applyAlignment="1">
      <alignment horizontal="left" vertical="center" wrapText="1"/>
    </xf>
    <xf numFmtId="0" fontId="12" fillId="0" borderId="2" xfId="2" applyFont="1" applyBorder="1" applyAlignment="1" applyProtection="1">
      <alignment horizontal="center" vertical="center" wrapText="1"/>
      <protection hidden="1"/>
    </xf>
    <xf numFmtId="0" fontId="12" fillId="0" borderId="3" xfId="2" applyFont="1" applyBorder="1" applyAlignment="1" applyProtection="1">
      <alignment horizontal="center" vertical="center" wrapText="1"/>
      <protection hidden="1"/>
    </xf>
    <xf numFmtId="0" fontId="12" fillId="0" borderId="4" xfId="2" applyFont="1" applyBorder="1" applyAlignment="1" applyProtection="1">
      <alignment horizontal="center" vertical="center" wrapText="1"/>
      <protection hidden="1"/>
    </xf>
    <xf numFmtId="0" fontId="25" fillId="0" borderId="13" xfId="2" applyFont="1" applyBorder="1" applyAlignment="1" applyProtection="1">
      <alignment vertical="center" wrapText="1"/>
      <protection hidden="1"/>
    </xf>
    <xf numFmtId="0" fontId="25" fillId="0" borderId="15" xfId="2" applyFont="1" applyBorder="1" applyAlignment="1" applyProtection="1">
      <alignment vertical="center" wrapText="1"/>
      <protection hidden="1"/>
    </xf>
    <xf numFmtId="0" fontId="12" fillId="0" borderId="2" xfId="2" applyFont="1" applyBorder="1" applyAlignment="1" applyProtection="1">
      <alignment horizontal="center" vertical="top" wrapText="1"/>
      <protection hidden="1"/>
    </xf>
    <xf numFmtId="0" fontId="12" fillId="0" borderId="3" xfId="2" applyFont="1" applyBorder="1" applyAlignment="1" applyProtection="1">
      <alignment horizontal="center" vertical="top" wrapText="1"/>
      <protection hidden="1"/>
    </xf>
    <xf numFmtId="0" fontId="12" fillId="0" borderId="4" xfId="2" applyFont="1" applyBorder="1" applyAlignment="1" applyProtection="1">
      <alignment horizontal="center" vertical="top" wrapText="1"/>
      <protection hidden="1"/>
    </xf>
    <xf numFmtId="0" fontId="12" fillId="0" borderId="13" xfId="2" applyFont="1" applyBorder="1" applyAlignment="1" applyProtection="1">
      <alignment horizontal="center" vertical="center" wrapText="1"/>
      <protection hidden="1"/>
    </xf>
    <xf numFmtId="0" fontId="12" fillId="0" borderId="14" xfId="2" applyFont="1" applyBorder="1" applyAlignment="1" applyProtection="1">
      <alignment horizontal="center" vertical="center" wrapText="1"/>
      <protection hidden="1"/>
    </xf>
    <xf numFmtId="0" fontId="12" fillId="0" borderId="15" xfId="2" applyFont="1" applyBorder="1" applyAlignment="1" applyProtection="1">
      <alignment horizontal="center" vertical="center" wrapText="1"/>
      <protection hidden="1"/>
    </xf>
    <xf numFmtId="0" fontId="12" fillId="0" borderId="5" xfId="2" applyFont="1" applyBorder="1" applyAlignment="1" applyProtection="1">
      <alignment horizontal="center" vertical="center" wrapText="1"/>
      <protection hidden="1"/>
    </xf>
    <xf numFmtId="0" fontId="12" fillId="0" borderId="9" xfId="2" applyFont="1" applyBorder="1" applyAlignment="1" applyProtection="1">
      <alignment horizontal="center" vertical="center" wrapText="1"/>
      <protection hidden="1"/>
    </xf>
    <xf numFmtId="0" fontId="12" fillId="0" borderId="6" xfId="2" applyFont="1" applyBorder="1" applyAlignment="1" applyProtection="1">
      <alignment horizontal="center" vertical="center" wrapText="1"/>
      <protection hidden="1"/>
    </xf>
    <xf numFmtId="0" fontId="12" fillId="0" borderId="7" xfId="2" applyFont="1" applyBorder="1" applyAlignment="1" applyProtection="1">
      <alignment horizontal="center" vertical="center" wrapText="1"/>
      <protection hidden="1"/>
    </xf>
    <xf numFmtId="0" fontId="12" fillId="0" borderId="10" xfId="2" applyFont="1" applyBorder="1" applyAlignment="1" applyProtection="1">
      <alignment horizontal="center" vertical="center" wrapText="1"/>
      <protection hidden="1"/>
    </xf>
    <xf numFmtId="0" fontId="12" fillId="0" borderId="8" xfId="2" applyFont="1" applyBorder="1" applyAlignment="1" applyProtection="1">
      <alignment horizontal="center" vertical="center" wrapText="1"/>
      <protection hidden="1"/>
    </xf>
    <xf numFmtId="0" fontId="12" fillId="0" borderId="5" xfId="2" applyFont="1" applyBorder="1" applyAlignment="1" applyProtection="1">
      <alignment horizontal="center" vertical="center" textRotation="90" wrapText="1"/>
      <protection hidden="1"/>
    </xf>
    <xf numFmtId="0" fontId="12" fillId="0" borderId="6" xfId="2" applyFont="1" applyBorder="1" applyAlignment="1" applyProtection="1">
      <alignment horizontal="center" vertical="center" textRotation="90" wrapText="1"/>
      <protection hidden="1"/>
    </xf>
    <xf numFmtId="0" fontId="12" fillId="0" borderId="11" xfId="2" applyFont="1" applyBorder="1" applyAlignment="1" applyProtection="1">
      <alignment horizontal="center" vertical="center" textRotation="90" wrapText="1"/>
      <protection hidden="1"/>
    </xf>
    <xf numFmtId="0" fontId="12" fillId="0" borderId="12" xfId="2" applyFont="1" applyBorder="1" applyAlignment="1" applyProtection="1">
      <alignment horizontal="center" vertical="center" textRotation="90" wrapText="1"/>
      <protection hidden="1"/>
    </xf>
    <xf numFmtId="0" fontId="12" fillId="0" borderId="7" xfId="2" applyFont="1" applyBorder="1" applyAlignment="1" applyProtection="1">
      <alignment horizontal="center" vertical="center" textRotation="90" wrapText="1"/>
      <protection hidden="1"/>
    </xf>
    <xf numFmtId="0" fontId="12" fillId="0" borderId="8" xfId="2" applyFont="1" applyBorder="1" applyAlignment="1" applyProtection="1">
      <alignment horizontal="center" vertical="center" textRotation="90" wrapText="1"/>
      <protection hidden="1"/>
    </xf>
    <xf numFmtId="0" fontId="12" fillId="0" borderId="9" xfId="2" applyFont="1" applyBorder="1" applyAlignment="1" applyProtection="1">
      <alignment horizontal="center" vertical="center" textRotation="90" wrapText="1"/>
      <protection hidden="1"/>
    </xf>
    <xf numFmtId="0" fontId="12" fillId="0" borderId="0" xfId="2" applyFont="1" applyBorder="1" applyAlignment="1" applyProtection="1">
      <alignment horizontal="center" vertical="center" textRotation="90" wrapText="1"/>
      <protection hidden="1"/>
    </xf>
    <xf numFmtId="0" fontId="12" fillId="0" borderId="10" xfId="2" applyFont="1" applyBorder="1" applyAlignment="1" applyProtection="1">
      <alignment horizontal="center" vertical="center" textRotation="90" wrapText="1"/>
      <protection hidden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5" fillId="0" borderId="1" xfId="2" applyFont="1" applyBorder="1" applyAlignment="1" applyProtection="1">
      <alignment horizontal="left" vertical="center" wrapText="1"/>
      <protection hidden="1"/>
    </xf>
    <xf numFmtId="0" fontId="16" fillId="0" borderId="0" xfId="0" applyFont="1" applyAlignment="1">
      <alignment horizontal="center" vertical="center" wrapText="1"/>
    </xf>
  </cellXfs>
  <cellStyles count="167">
    <cellStyle name="Обычный" xfId="0" builtinId="0"/>
    <cellStyle name="Обычный 10" xfId="104"/>
    <cellStyle name="Обычный 11" xfId="111"/>
    <cellStyle name="Обычный 12" xfId="156"/>
    <cellStyle name="Обычный 2" xfId="13"/>
    <cellStyle name="Обычный 2 2" xfId="16"/>
    <cellStyle name="Обычный 2 3" xfId="37"/>
    <cellStyle name="Обычный 2 4" xfId="60"/>
    <cellStyle name="Обычный 2 5" xfId="83"/>
    <cellStyle name="Обычный 2 6" xfId="99"/>
    <cellStyle name="Обычный 2 7" xfId="106"/>
    <cellStyle name="Обычный 2 8" xfId="129"/>
    <cellStyle name="Обычный 2 9" xfId="158"/>
    <cellStyle name="Обычный 3" xfId="2"/>
    <cellStyle name="Обычный 4" xfId="1"/>
    <cellStyle name="Обычный 4 2" xfId="17"/>
    <cellStyle name="Обычный 4 3" xfId="40"/>
    <cellStyle name="Обычный 4 4" xfId="63"/>
    <cellStyle name="Обычный 4 5" xfId="86"/>
    <cellStyle name="Обычный 4 6" xfId="102"/>
    <cellStyle name="Обычный 4 7" xfId="109"/>
    <cellStyle name="Обычный 4 8" xfId="132"/>
    <cellStyle name="Обычный 4 9" xfId="161"/>
    <cellStyle name="Обычный 5" xfId="3"/>
    <cellStyle name="Обычный 5 2" xfId="103"/>
    <cellStyle name="Обычный 5 3" xfId="110"/>
    <cellStyle name="Обычный 5 4" xfId="155"/>
    <cellStyle name="Обычный 5 5" xfId="162"/>
    <cellStyle name="Обычный 6" xfId="28"/>
    <cellStyle name="Обычный 7" xfId="51"/>
    <cellStyle name="Обычный 8" xfId="74"/>
    <cellStyle name="Обычный 9" xfId="97"/>
    <cellStyle name="Процентный 2" xfId="101"/>
    <cellStyle name="Процентный 3" xfId="108"/>
    <cellStyle name="Процентный 4" xfId="154"/>
    <cellStyle name="Процентный 5" xfId="160"/>
    <cellStyle name="Финансовый 10" xfId="52"/>
    <cellStyle name="Финансовый 10 2" xfId="114"/>
    <cellStyle name="Финансовый 11" xfId="75"/>
    <cellStyle name="Финансовый 11 2" xfId="133"/>
    <cellStyle name="Финансовый 12" xfId="98"/>
    <cellStyle name="Финансовый 13" xfId="105"/>
    <cellStyle name="Финансовый 14" xfId="112"/>
    <cellStyle name="Финансовый 15" xfId="153"/>
    <cellStyle name="Финансовый 16" xfId="157"/>
    <cellStyle name="Финансовый 17" xfId="166"/>
    <cellStyle name="Финансовый 2" xfId="10"/>
    <cellStyle name="Финансовый 2 10" xfId="113"/>
    <cellStyle name="Финансовый 2 11" xfId="159"/>
    <cellStyle name="Финансовый 2 2" xfId="14"/>
    <cellStyle name="Финансовый 2 2 2" xfId="26"/>
    <cellStyle name="Финансовый 2 2 2 2" xfId="49"/>
    <cellStyle name="Финансовый 2 2 2 3" xfId="72"/>
    <cellStyle name="Финансовый 2 2 2 4" xfId="95"/>
    <cellStyle name="Финансовый 2 2 2 5" xfId="151"/>
    <cellStyle name="Финансовый 2 2 3" xfId="38"/>
    <cellStyle name="Финансовый 2 2 3 2" xfId="141"/>
    <cellStyle name="Финансовый 2 2 4" xfId="61"/>
    <cellStyle name="Финансовый 2 2 5" xfId="84"/>
    <cellStyle name="Финансовый 2 2 6" xfId="130"/>
    <cellStyle name="Финансовый 2 2 7" xfId="164"/>
    <cellStyle name="Финансовый 2 3" xfId="23"/>
    <cellStyle name="Финансовый 2 3 2" xfId="46"/>
    <cellStyle name="Финансовый 2 3 3" xfId="69"/>
    <cellStyle name="Финансовый 2 3 4" xfId="92"/>
    <cellStyle name="Финансовый 2 3 5" xfId="148"/>
    <cellStyle name="Финансовый 2 4" xfId="34"/>
    <cellStyle name="Финансовый 2 4 2" xfId="138"/>
    <cellStyle name="Финансовый 2 5" xfId="57"/>
    <cellStyle name="Финансовый 2 6" xfId="80"/>
    <cellStyle name="Финансовый 2 7" xfId="100"/>
    <cellStyle name="Финансовый 2 8" xfId="107"/>
    <cellStyle name="Финансовый 2 9" xfId="126"/>
    <cellStyle name="Финансовый 3" xfId="5"/>
    <cellStyle name="Финансовый 3 2" xfId="11"/>
    <cellStyle name="Финансовый 3 2 2" xfId="24"/>
    <cellStyle name="Финансовый 3 2 2 2" xfId="47"/>
    <cellStyle name="Финансовый 3 2 2 3" xfId="70"/>
    <cellStyle name="Финансовый 3 2 2 4" xfId="93"/>
    <cellStyle name="Финансовый 3 2 2 5" xfId="149"/>
    <cellStyle name="Финансовый 3 2 3" xfId="35"/>
    <cellStyle name="Финансовый 3 2 3 2" xfId="139"/>
    <cellStyle name="Финансовый 3 2 4" xfId="58"/>
    <cellStyle name="Финансовый 3 2 5" xfId="81"/>
    <cellStyle name="Финансовый 3 2 6" xfId="127"/>
    <cellStyle name="Финансовый 3 2 7" xfId="165"/>
    <cellStyle name="Финансовый 3 3" xfId="15"/>
    <cellStyle name="Финансовый 3 3 2" xfId="27"/>
    <cellStyle name="Финансовый 3 3 2 2" xfId="50"/>
    <cellStyle name="Финансовый 3 3 2 3" xfId="73"/>
    <cellStyle name="Финансовый 3 3 2 4" xfId="96"/>
    <cellStyle name="Финансовый 3 3 2 5" xfId="152"/>
    <cellStyle name="Финансовый 3 3 3" xfId="39"/>
    <cellStyle name="Финансовый 3 3 3 2" xfId="142"/>
    <cellStyle name="Финансовый 3 3 4" xfId="62"/>
    <cellStyle name="Финансовый 3 3 5" xfId="85"/>
    <cellStyle name="Финансовый 3 3 6" xfId="131"/>
    <cellStyle name="Финансовый 3 4" xfId="9"/>
    <cellStyle name="Финансовый 3 4 2" xfId="22"/>
    <cellStyle name="Финансовый 3 4 2 2" xfId="45"/>
    <cellStyle name="Финансовый 3 4 2 3" xfId="68"/>
    <cellStyle name="Финансовый 3 4 2 4" xfId="91"/>
    <cellStyle name="Финансовый 3 4 2 5" xfId="147"/>
    <cellStyle name="Финансовый 3 4 3" xfId="33"/>
    <cellStyle name="Финансовый 3 4 3 2" xfId="137"/>
    <cellStyle name="Финансовый 3 4 4" xfId="56"/>
    <cellStyle name="Финансовый 3 4 5" xfId="79"/>
    <cellStyle name="Финансовый 3 4 6" xfId="125"/>
    <cellStyle name="Финансовый 3 5" xfId="7"/>
    <cellStyle name="Финансовый 3 5 2" xfId="20"/>
    <cellStyle name="Финансовый 3 5 2 2" xfId="43"/>
    <cellStyle name="Финансовый 3 5 2 3" xfId="66"/>
    <cellStyle name="Финансовый 3 5 2 4" xfId="89"/>
    <cellStyle name="Финансовый 3 5 2 5" xfId="145"/>
    <cellStyle name="Финансовый 3 5 3" xfId="31"/>
    <cellStyle name="Финансовый 3 5 3 2" xfId="135"/>
    <cellStyle name="Финансовый 3 5 4" xfId="54"/>
    <cellStyle name="Финансовый 3 5 5" xfId="77"/>
    <cellStyle name="Финансовый 3 5 6" xfId="123"/>
    <cellStyle name="Финансовый 3 6" xfId="121"/>
    <cellStyle name="Финансовый 3 7" xfId="119"/>
    <cellStyle name="Финансовый 3 8" xfId="117"/>
    <cellStyle name="Финансовый 3 9" xfId="115"/>
    <cellStyle name="Финансовый 4" xfId="12"/>
    <cellStyle name="Финансовый 4 2" xfId="25"/>
    <cellStyle name="Финансовый 4 2 2" xfId="48"/>
    <cellStyle name="Финансовый 4 2 3" xfId="71"/>
    <cellStyle name="Финансовый 4 2 4" xfId="94"/>
    <cellStyle name="Финансовый 4 2 5" xfId="150"/>
    <cellStyle name="Финансовый 4 3" xfId="36"/>
    <cellStyle name="Финансовый 4 3 2" xfId="140"/>
    <cellStyle name="Финансовый 4 4" xfId="59"/>
    <cellStyle name="Финансовый 4 5" xfId="82"/>
    <cellStyle name="Финансовый 4 6" xfId="128"/>
    <cellStyle name="Финансовый 4 7" xfId="163"/>
    <cellStyle name="Финансовый 5" xfId="8"/>
    <cellStyle name="Финансовый 5 2" xfId="21"/>
    <cellStyle name="Финансовый 5 2 2" xfId="44"/>
    <cellStyle name="Финансовый 5 2 3" xfId="67"/>
    <cellStyle name="Финансовый 5 2 4" xfId="90"/>
    <cellStyle name="Финансовый 5 2 5" xfId="146"/>
    <cellStyle name="Финансовый 5 3" xfId="32"/>
    <cellStyle name="Финансовый 5 3 2" xfId="136"/>
    <cellStyle name="Финансовый 5 4" xfId="55"/>
    <cellStyle name="Финансовый 5 5" xfId="78"/>
    <cellStyle name="Финансовый 5 6" xfId="124"/>
    <cellStyle name="Финансовый 6" xfId="6"/>
    <cellStyle name="Финансовый 6 2" xfId="19"/>
    <cellStyle name="Финансовый 6 2 2" xfId="42"/>
    <cellStyle name="Финансовый 6 2 3" xfId="65"/>
    <cellStyle name="Финансовый 6 2 4" xfId="88"/>
    <cellStyle name="Финансовый 6 2 5" xfId="144"/>
    <cellStyle name="Финансовый 6 3" xfId="30"/>
    <cellStyle name="Финансовый 6 3 2" xfId="134"/>
    <cellStyle name="Финансовый 6 4" xfId="53"/>
    <cellStyle name="Финансовый 6 5" xfId="76"/>
    <cellStyle name="Финансовый 6 6" xfId="122"/>
    <cellStyle name="Финансовый 7" xfId="18"/>
    <cellStyle name="Финансовый 7 2" xfId="41"/>
    <cellStyle name="Финансовый 7 2 2" xfId="143"/>
    <cellStyle name="Финансовый 7 3" xfId="64"/>
    <cellStyle name="Финансовый 7 4" xfId="87"/>
    <cellStyle name="Финансовый 7 5" xfId="120"/>
    <cellStyle name="Финансовый 8" xfId="4"/>
    <cellStyle name="Финансовый 8 2" xfId="118"/>
    <cellStyle name="Финансовый 9" xfId="29"/>
    <cellStyle name="Финансовый 9 2" xfId="116"/>
  </cellStyles>
  <dxfs count="5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numFmt numFmtId="4" formatCode="#,##0.00"/>
      <fill>
        <gradientFill degree="90">
          <stop position="0">
            <color theme="0"/>
          </stop>
          <stop position="1">
            <color theme="4" tint="0.59999389629810485"/>
          </stop>
        </gradient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numFmt numFmtId="4" formatCode="#,##0.00"/>
      <fill>
        <gradientFill degree="90">
          <stop position="0">
            <color theme="0"/>
          </stop>
          <stop position="1">
            <color theme="2" tint="-9.8025452436902985E-2"/>
          </stop>
        </gradient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ont>
        <b/>
        <i val="0"/>
      </font>
      <numFmt numFmtId="4" formatCode="#,##0.00"/>
      <fill>
        <patternFill>
          <bgColor theme="4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view="pageBreakPreview" zoomScaleNormal="100" zoomScaleSheetLayoutView="100" workbookViewId="0">
      <selection activeCell="I60" sqref="I60"/>
    </sheetView>
  </sheetViews>
  <sheetFormatPr defaultRowHeight="15" x14ac:dyDescent="0.25"/>
  <cols>
    <col min="1" max="1" width="5.42578125" style="1" customWidth="1"/>
    <col min="2" max="2" width="31.7109375" style="1" customWidth="1"/>
    <col min="3" max="3" width="6.5703125" style="1" customWidth="1"/>
    <col min="4" max="4" width="6.140625" style="1" customWidth="1"/>
    <col min="5" max="5" width="6.7109375" style="1" customWidth="1"/>
    <col min="6" max="7" width="13.7109375" style="1" customWidth="1"/>
    <col min="8" max="8" width="8.42578125" style="1" customWidth="1"/>
    <col min="9" max="9" width="18" style="1" customWidth="1"/>
    <col min="10" max="10" width="17.42578125" style="1" customWidth="1"/>
    <col min="11" max="11" width="8.7109375" style="1" customWidth="1"/>
    <col min="12" max="12" width="9.85546875" style="1" customWidth="1"/>
    <col min="13" max="13" width="9.7109375" style="1" customWidth="1"/>
    <col min="14" max="14" width="25.28515625" style="1" customWidth="1"/>
    <col min="15" max="15" width="18.5703125" style="1" customWidth="1"/>
    <col min="16" max="16" width="11.28515625" style="1" customWidth="1"/>
    <col min="17" max="16384" width="9.140625" style="1"/>
  </cols>
  <sheetData>
    <row r="1" spans="1:16" ht="27.75" customHeight="1" x14ac:dyDescent="0.4">
      <c r="A1" s="8"/>
      <c r="B1" s="8"/>
      <c r="C1" s="8"/>
      <c r="D1" s="8"/>
      <c r="E1" s="8"/>
      <c r="F1" s="8"/>
      <c r="G1" s="8"/>
      <c r="H1" s="8"/>
      <c r="I1" s="8"/>
      <c r="J1" s="8"/>
      <c r="K1" s="9"/>
      <c r="L1" s="44" t="s">
        <v>98</v>
      </c>
      <c r="M1" s="43"/>
      <c r="N1" s="43"/>
    </row>
    <row r="2" spans="1:16" ht="27.75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45"/>
      <c r="M2" s="9"/>
      <c r="N2" s="43"/>
      <c r="O2" s="43"/>
      <c r="P2" s="43"/>
    </row>
    <row r="3" spans="1:16" ht="27.75" customHeight="1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9"/>
      <c r="L3" s="44" t="s">
        <v>25</v>
      </c>
      <c r="M3" s="43"/>
      <c r="N3" s="43"/>
    </row>
    <row r="4" spans="1:16" ht="27.7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10"/>
      <c r="L4" s="44" t="s">
        <v>99</v>
      </c>
      <c r="M4" s="10"/>
      <c r="N4" s="46"/>
      <c r="O4" s="46"/>
      <c r="P4" s="46"/>
    </row>
    <row r="5" spans="1:16" ht="34.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10"/>
      <c r="L5" s="44" t="s">
        <v>100</v>
      </c>
      <c r="M5" s="10"/>
      <c r="O5" s="46"/>
      <c r="P5" s="46"/>
    </row>
    <row r="6" spans="1:16" ht="27.75" customHeight="1" x14ac:dyDescent="0.4">
      <c r="A6" s="8"/>
      <c r="B6" s="8"/>
      <c r="C6" s="8"/>
      <c r="D6" s="8"/>
      <c r="E6" s="8"/>
      <c r="F6" s="8"/>
      <c r="G6" s="8"/>
      <c r="H6" s="8"/>
      <c r="I6" s="8"/>
      <c r="J6" s="8"/>
      <c r="K6" s="10"/>
      <c r="L6" s="44" t="s">
        <v>43</v>
      </c>
      <c r="M6" s="10"/>
      <c r="O6" s="46"/>
      <c r="P6" s="46"/>
    </row>
    <row r="7" spans="1:16" ht="27.75" customHeight="1" x14ac:dyDescent="0.4">
      <c r="A7" s="8"/>
      <c r="B7" s="8"/>
      <c r="C7" s="8"/>
      <c r="D7" s="8"/>
      <c r="E7" s="8"/>
      <c r="F7" s="8"/>
      <c r="G7" s="8"/>
      <c r="H7" s="8"/>
      <c r="I7" s="8"/>
      <c r="K7" s="47"/>
      <c r="L7" s="47" t="s">
        <v>94</v>
      </c>
      <c r="M7" s="47"/>
      <c r="N7" s="47"/>
      <c r="O7" s="47"/>
      <c r="P7" s="47"/>
    </row>
    <row r="8" spans="1:16" ht="4.5" customHeight="1" x14ac:dyDescent="0.4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9"/>
      <c r="M8" s="11"/>
      <c r="N8" s="9"/>
      <c r="O8" s="11"/>
      <c r="P8" s="11"/>
    </row>
    <row r="9" spans="1:16" ht="16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7"/>
      <c r="L9" s="7"/>
      <c r="M9" s="7"/>
      <c r="N9" s="81"/>
      <c r="O9" s="81"/>
      <c r="P9" s="81"/>
    </row>
    <row r="10" spans="1:16" ht="27.75" customHeight="1" x14ac:dyDescent="0.25">
      <c r="A10" s="86" t="s">
        <v>101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</row>
    <row r="11" spans="1:16" ht="68.25" customHeight="1" x14ac:dyDescent="0.25">
      <c r="A11" s="89" t="s">
        <v>93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spans="1:16" ht="20.25" x14ac:dyDescent="0.25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</row>
    <row r="13" spans="1:16" ht="20.25" x14ac:dyDescent="0.25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</row>
    <row r="14" spans="1:16" ht="18.75" x14ac:dyDescent="0.25">
      <c r="A14" s="2"/>
    </row>
    <row r="15" spans="1:16" ht="27" customHeight="1" x14ac:dyDescent="0.25">
      <c r="A15" s="90" t="s">
        <v>0</v>
      </c>
      <c r="B15" s="91" t="s">
        <v>6</v>
      </c>
      <c r="C15" s="90" t="s">
        <v>8</v>
      </c>
      <c r="D15" s="90"/>
      <c r="E15" s="90"/>
      <c r="F15" s="94" t="s">
        <v>9</v>
      </c>
      <c r="G15" s="82" t="s">
        <v>26</v>
      </c>
      <c r="H15" s="82" t="s">
        <v>27</v>
      </c>
      <c r="I15" s="60" t="s">
        <v>28</v>
      </c>
      <c r="J15" s="60"/>
      <c r="K15" s="60"/>
      <c r="L15" s="60"/>
      <c r="M15" s="60"/>
      <c r="N15" s="60"/>
      <c r="O15" s="60"/>
      <c r="P15" s="85" t="s">
        <v>29</v>
      </c>
    </row>
    <row r="16" spans="1:16" ht="20.25" customHeight="1" x14ac:dyDescent="0.25">
      <c r="A16" s="90"/>
      <c r="B16" s="92"/>
      <c r="C16" s="85" t="s">
        <v>30</v>
      </c>
      <c r="D16" s="85" t="s">
        <v>31</v>
      </c>
      <c r="E16" s="85" t="s">
        <v>10</v>
      </c>
      <c r="F16" s="95"/>
      <c r="G16" s="83"/>
      <c r="H16" s="83"/>
      <c r="I16" s="97" t="s">
        <v>76</v>
      </c>
      <c r="J16" s="97"/>
      <c r="K16" s="97"/>
      <c r="L16" s="97"/>
      <c r="M16" s="97"/>
      <c r="N16" s="97"/>
      <c r="O16" s="97"/>
      <c r="P16" s="85"/>
    </row>
    <row r="17" spans="1:16" ht="18.75" x14ac:dyDescent="0.25">
      <c r="A17" s="90"/>
      <c r="B17" s="92"/>
      <c r="C17" s="85"/>
      <c r="D17" s="85"/>
      <c r="E17" s="85"/>
      <c r="F17" s="95"/>
      <c r="G17" s="83"/>
      <c r="H17" s="83"/>
      <c r="I17" s="65" t="s">
        <v>44</v>
      </c>
      <c r="J17" s="66" t="s">
        <v>1</v>
      </c>
      <c r="K17" s="66"/>
      <c r="L17" s="66"/>
      <c r="M17" s="66"/>
      <c r="N17" s="66"/>
      <c r="O17" s="66"/>
      <c r="P17" s="85"/>
    </row>
    <row r="18" spans="1:16" ht="66.75" customHeight="1" x14ac:dyDescent="0.25">
      <c r="A18" s="90"/>
      <c r="B18" s="92"/>
      <c r="C18" s="85"/>
      <c r="D18" s="85"/>
      <c r="E18" s="85"/>
      <c r="F18" s="95"/>
      <c r="G18" s="83"/>
      <c r="H18" s="83"/>
      <c r="I18" s="65"/>
      <c r="J18" s="65" t="s">
        <v>32</v>
      </c>
      <c r="K18" s="66" t="s">
        <v>33</v>
      </c>
      <c r="L18" s="66"/>
      <c r="M18" s="66"/>
      <c r="N18" s="77" t="s">
        <v>77</v>
      </c>
      <c r="O18" s="79" t="s">
        <v>11</v>
      </c>
      <c r="P18" s="85"/>
    </row>
    <row r="19" spans="1:16" ht="150.75" customHeight="1" x14ac:dyDescent="0.25">
      <c r="A19" s="90"/>
      <c r="B19" s="92"/>
      <c r="C19" s="85"/>
      <c r="D19" s="85"/>
      <c r="E19" s="85"/>
      <c r="F19" s="96"/>
      <c r="G19" s="84"/>
      <c r="H19" s="84"/>
      <c r="I19" s="65"/>
      <c r="J19" s="65"/>
      <c r="K19" s="30" t="s">
        <v>34</v>
      </c>
      <c r="L19" s="37" t="s">
        <v>12</v>
      </c>
      <c r="M19" s="30" t="s">
        <v>35</v>
      </c>
      <c r="N19" s="78"/>
      <c r="O19" s="80"/>
      <c r="P19" s="85"/>
    </row>
    <row r="20" spans="1:16" ht="30" customHeight="1" x14ac:dyDescent="0.25">
      <c r="A20" s="90"/>
      <c r="B20" s="93"/>
      <c r="C20" s="5" t="s">
        <v>3</v>
      </c>
      <c r="D20" s="5" t="s">
        <v>3</v>
      </c>
      <c r="E20" s="5" t="s">
        <v>3</v>
      </c>
      <c r="F20" s="5" t="s">
        <v>2</v>
      </c>
      <c r="G20" s="5" t="s">
        <v>13</v>
      </c>
      <c r="H20" s="5" t="s">
        <v>36</v>
      </c>
      <c r="I20" s="5" t="s">
        <v>4</v>
      </c>
      <c r="J20" s="5" t="s">
        <v>4</v>
      </c>
      <c r="K20" s="5" t="s">
        <v>4</v>
      </c>
      <c r="L20" s="5" t="s">
        <v>4</v>
      </c>
      <c r="M20" s="5" t="s">
        <v>4</v>
      </c>
      <c r="N20" s="5" t="s">
        <v>4</v>
      </c>
      <c r="O20" s="5" t="s">
        <v>4</v>
      </c>
      <c r="P20" s="85"/>
    </row>
    <row r="21" spans="1:16" ht="18.75" x14ac:dyDescent="0.25">
      <c r="A21" s="5">
        <v>1</v>
      </c>
      <c r="B21" s="5">
        <v>2</v>
      </c>
      <c r="C21" s="5">
        <v>3</v>
      </c>
      <c r="D21" s="5">
        <v>4</v>
      </c>
      <c r="E21" s="5">
        <v>5</v>
      </c>
      <c r="F21" s="5">
        <v>6</v>
      </c>
      <c r="G21" s="5">
        <v>7</v>
      </c>
      <c r="H21" s="5">
        <v>8</v>
      </c>
      <c r="I21" s="5">
        <v>9</v>
      </c>
      <c r="J21" s="5">
        <v>10</v>
      </c>
      <c r="K21" s="5">
        <v>11</v>
      </c>
      <c r="L21" s="5">
        <v>12</v>
      </c>
      <c r="M21" s="5">
        <v>13</v>
      </c>
      <c r="N21" s="5">
        <v>14</v>
      </c>
      <c r="O21" s="5">
        <v>15</v>
      </c>
      <c r="P21" s="5">
        <v>16</v>
      </c>
    </row>
    <row r="22" spans="1:16" s="6" customFormat="1" ht="18.75" customHeight="1" x14ac:dyDescent="0.25">
      <c r="A22" s="61" t="s">
        <v>39</v>
      </c>
      <c r="B22" s="62"/>
      <c r="C22" s="71" t="s">
        <v>5</v>
      </c>
      <c r="D22" s="71" t="s">
        <v>5</v>
      </c>
      <c r="E22" s="71" t="s">
        <v>5</v>
      </c>
      <c r="F22" s="73">
        <f>SUM(F24:F55)</f>
        <v>20434.500000000004</v>
      </c>
      <c r="G22" s="71">
        <f>SUM(G24:G55)</f>
        <v>872</v>
      </c>
      <c r="H22" s="71" t="s">
        <v>5</v>
      </c>
      <c r="I22" s="69">
        <f>SUM(I24:I55)</f>
        <v>93362412.799999997</v>
      </c>
      <c r="J22" s="69">
        <f>SUM(J24:J55)</f>
        <v>8386689.9099999983</v>
      </c>
      <c r="K22" s="67">
        <v>0</v>
      </c>
      <c r="L22" s="67">
        <v>0</v>
      </c>
      <c r="M22" s="67">
        <v>0</v>
      </c>
      <c r="N22" s="69">
        <f>SUM(N24:N55)</f>
        <v>2796538.75</v>
      </c>
      <c r="O22" s="69">
        <f>SUM(O24:O55)</f>
        <v>82179184.140000015</v>
      </c>
      <c r="P22" s="75"/>
    </row>
    <row r="23" spans="1:16" s="6" customFormat="1" ht="38.25" customHeight="1" x14ac:dyDescent="0.25">
      <c r="A23" s="63"/>
      <c r="B23" s="64"/>
      <c r="C23" s="72"/>
      <c r="D23" s="72"/>
      <c r="E23" s="72"/>
      <c r="F23" s="74"/>
      <c r="G23" s="72"/>
      <c r="H23" s="72"/>
      <c r="I23" s="70"/>
      <c r="J23" s="70"/>
      <c r="K23" s="68"/>
      <c r="L23" s="68"/>
      <c r="M23" s="68"/>
      <c r="N23" s="70"/>
      <c r="O23" s="70"/>
      <c r="P23" s="76"/>
    </row>
    <row r="24" spans="1:16" s="6" customFormat="1" ht="67.5" customHeight="1" x14ac:dyDescent="0.25">
      <c r="A24" s="15">
        <v>1</v>
      </c>
      <c r="B24" s="17" t="s">
        <v>47</v>
      </c>
      <c r="C24" s="20">
        <v>2</v>
      </c>
      <c r="D24" s="20">
        <v>2</v>
      </c>
      <c r="E24" s="20">
        <v>16</v>
      </c>
      <c r="F24" s="20">
        <v>652.29999999999995</v>
      </c>
      <c r="G24" s="20">
        <v>38</v>
      </c>
      <c r="H24" s="20" t="s">
        <v>37</v>
      </c>
      <c r="I24" s="19">
        <v>3348500</v>
      </c>
      <c r="J24" s="16">
        <v>279302.59999999998</v>
      </c>
      <c r="K24" s="16">
        <v>0</v>
      </c>
      <c r="L24" s="16">
        <v>0</v>
      </c>
      <c r="M24" s="16">
        <v>0</v>
      </c>
      <c r="N24" s="16">
        <v>99108.51</v>
      </c>
      <c r="O24" s="16">
        <v>2970088.89</v>
      </c>
      <c r="P24" s="20" t="s">
        <v>53</v>
      </c>
    </row>
    <row r="25" spans="1:16" s="6" customFormat="1" ht="69.75" customHeight="1" x14ac:dyDescent="0.25">
      <c r="A25" s="15">
        <v>2</v>
      </c>
      <c r="B25" s="17" t="s">
        <v>48</v>
      </c>
      <c r="C25" s="20">
        <v>2</v>
      </c>
      <c r="D25" s="20">
        <v>2</v>
      </c>
      <c r="E25" s="20">
        <v>8</v>
      </c>
      <c r="F25" s="20">
        <v>422.6</v>
      </c>
      <c r="G25" s="20">
        <v>21</v>
      </c>
      <c r="H25" s="20" t="s">
        <v>37</v>
      </c>
      <c r="I25" s="19">
        <v>2540000</v>
      </c>
      <c r="J25" s="16">
        <v>158711.48000000001</v>
      </c>
      <c r="K25" s="16">
        <v>0</v>
      </c>
      <c r="L25" s="16">
        <v>0</v>
      </c>
      <c r="M25" s="16">
        <v>0</v>
      </c>
      <c r="N25" s="16">
        <v>60253.68</v>
      </c>
      <c r="O25" s="16">
        <v>2321034.84</v>
      </c>
      <c r="P25" s="20" t="s">
        <v>53</v>
      </c>
    </row>
    <row r="26" spans="1:16" s="6" customFormat="1" ht="63.75" customHeight="1" x14ac:dyDescent="0.25">
      <c r="A26" s="14">
        <v>3</v>
      </c>
      <c r="B26" s="17" t="s">
        <v>49</v>
      </c>
      <c r="C26" s="20">
        <v>2</v>
      </c>
      <c r="D26" s="20">
        <v>2</v>
      </c>
      <c r="E26" s="20">
        <v>12</v>
      </c>
      <c r="F26" s="20">
        <v>756.9</v>
      </c>
      <c r="G26" s="20">
        <v>32</v>
      </c>
      <c r="H26" s="20" t="s">
        <v>37</v>
      </c>
      <c r="I26" s="19">
        <v>3710750</v>
      </c>
      <c r="J26" s="16">
        <v>287657.39</v>
      </c>
      <c r="K26" s="16">
        <v>0</v>
      </c>
      <c r="L26" s="16">
        <v>0</v>
      </c>
      <c r="M26" s="16">
        <v>0</v>
      </c>
      <c r="N26" s="16">
        <v>95344.11</v>
      </c>
      <c r="O26" s="18">
        <v>3327748.5</v>
      </c>
      <c r="P26" s="20" t="s">
        <v>53</v>
      </c>
    </row>
    <row r="27" spans="1:16" s="6" customFormat="1" ht="67.5" customHeight="1" x14ac:dyDescent="0.25">
      <c r="A27" s="14">
        <v>4</v>
      </c>
      <c r="B27" s="17" t="s">
        <v>50</v>
      </c>
      <c r="C27" s="20">
        <v>2</v>
      </c>
      <c r="D27" s="20">
        <v>1</v>
      </c>
      <c r="E27" s="20">
        <v>8</v>
      </c>
      <c r="F27" s="20">
        <v>426.1</v>
      </c>
      <c r="G27" s="20">
        <v>15</v>
      </c>
      <c r="H27" s="20" t="s">
        <v>37</v>
      </c>
      <c r="I27" s="19">
        <v>2107592</v>
      </c>
      <c r="J27" s="16">
        <v>146337.04</v>
      </c>
      <c r="K27" s="16">
        <v>0</v>
      </c>
      <c r="L27" s="16">
        <v>0</v>
      </c>
      <c r="M27" s="16">
        <v>0</v>
      </c>
      <c r="N27" s="16">
        <v>49003.29</v>
      </c>
      <c r="O27" s="18">
        <v>1912251.67</v>
      </c>
      <c r="P27" s="20" t="s">
        <v>53</v>
      </c>
    </row>
    <row r="28" spans="1:16" s="6" customFormat="1" ht="64.5" customHeight="1" x14ac:dyDescent="0.25">
      <c r="A28" s="15">
        <v>5</v>
      </c>
      <c r="B28" s="17" t="s">
        <v>51</v>
      </c>
      <c r="C28" s="20">
        <v>2</v>
      </c>
      <c r="D28" s="20">
        <v>1</v>
      </c>
      <c r="E28" s="20">
        <v>8</v>
      </c>
      <c r="F28" s="20">
        <v>429.4</v>
      </c>
      <c r="G28" s="20">
        <v>14</v>
      </c>
      <c r="H28" s="20" t="s">
        <v>37</v>
      </c>
      <c r="I28" s="19">
        <v>2288000</v>
      </c>
      <c r="J28" s="16">
        <v>160499.49</v>
      </c>
      <c r="K28" s="16">
        <v>0</v>
      </c>
      <c r="L28" s="16">
        <v>0</v>
      </c>
      <c r="M28" s="16">
        <v>0</v>
      </c>
      <c r="N28" s="16">
        <v>52900.23</v>
      </c>
      <c r="O28" s="18">
        <v>2074600.2799999998</v>
      </c>
      <c r="P28" s="20" t="s">
        <v>53</v>
      </c>
    </row>
    <row r="29" spans="1:16" s="6" customFormat="1" ht="65.25" customHeight="1" x14ac:dyDescent="0.25">
      <c r="A29" s="14">
        <v>6</v>
      </c>
      <c r="B29" s="17" t="s">
        <v>54</v>
      </c>
      <c r="C29" s="20">
        <v>2</v>
      </c>
      <c r="D29" s="20">
        <v>3</v>
      </c>
      <c r="E29" s="20">
        <v>18</v>
      </c>
      <c r="F29" s="20">
        <v>1009.4</v>
      </c>
      <c r="G29" s="20">
        <v>37</v>
      </c>
      <c r="H29" s="20" t="s">
        <v>37</v>
      </c>
      <c r="I29" s="19">
        <v>5238500</v>
      </c>
      <c r="J29" s="16">
        <v>405241.95</v>
      </c>
      <c r="K29" s="16">
        <v>0</v>
      </c>
      <c r="L29" s="16">
        <v>0</v>
      </c>
      <c r="M29" s="16">
        <v>0</v>
      </c>
      <c r="N29" s="16">
        <v>133987.21</v>
      </c>
      <c r="O29" s="18">
        <v>4699270.84</v>
      </c>
      <c r="P29" s="20" t="s">
        <v>53</v>
      </c>
    </row>
    <row r="30" spans="1:16" s="6" customFormat="1" ht="69.75" customHeight="1" x14ac:dyDescent="0.25">
      <c r="A30" s="15">
        <v>7</v>
      </c>
      <c r="B30" s="17" t="s">
        <v>55</v>
      </c>
      <c r="C30" s="20">
        <v>2</v>
      </c>
      <c r="D30" s="20">
        <v>2</v>
      </c>
      <c r="E30" s="20">
        <v>8</v>
      </c>
      <c r="F30" s="20">
        <v>445.7</v>
      </c>
      <c r="G30" s="20">
        <v>16</v>
      </c>
      <c r="H30" s="20" t="s">
        <v>37</v>
      </c>
      <c r="I30" s="19">
        <v>2519000</v>
      </c>
      <c r="J30" s="16">
        <v>176435.15</v>
      </c>
      <c r="K30" s="16">
        <v>0</v>
      </c>
      <c r="L30" s="16">
        <v>0</v>
      </c>
      <c r="M30" s="16">
        <v>0</v>
      </c>
      <c r="N30" s="16">
        <v>57979.839999999997</v>
      </c>
      <c r="O30" s="18">
        <v>2284585.0100000002</v>
      </c>
      <c r="P30" s="20" t="s">
        <v>53</v>
      </c>
    </row>
    <row r="31" spans="1:16" ht="68.25" customHeight="1" x14ac:dyDescent="0.25">
      <c r="A31" s="14">
        <v>8</v>
      </c>
      <c r="B31" s="17" t="s">
        <v>56</v>
      </c>
      <c r="C31" s="20">
        <v>2</v>
      </c>
      <c r="D31" s="20">
        <v>2</v>
      </c>
      <c r="E31" s="20">
        <v>8</v>
      </c>
      <c r="F31" s="20">
        <v>399.3</v>
      </c>
      <c r="G31" s="20">
        <v>18</v>
      </c>
      <c r="H31" s="20" t="s">
        <v>37</v>
      </c>
      <c r="I31" s="19">
        <v>2398250</v>
      </c>
      <c r="J31" s="16">
        <v>160880.15</v>
      </c>
      <c r="K31" s="16">
        <v>0</v>
      </c>
      <c r="L31" s="16">
        <v>0</v>
      </c>
      <c r="M31" s="16">
        <v>0</v>
      </c>
      <c r="N31" s="16">
        <v>53562.87</v>
      </c>
      <c r="O31" s="18">
        <v>2183806.98</v>
      </c>
      <c r="P31" s="20" t="s">
        <v>53</v>
      </c>
    </row>
    <row r="32" spans="1:16" ht="67.5" customHeight="1" x14ac:dyDescent="0.25">
      <c r="A32" s="14">
        <v>9</v>
      </c>
      <c r="B32" s="17" t="s">
        <v>57</v>
      </c>
      <c r="C32" s="20">
        <v>2</v>
      </c>
      <c r="D32" s="20">
        <v>2</v>
      </c>
      <c r="E32" s="20">
        <v>8</v>
      </c>
      <c r="F32" s="20">
        <v>417.7</v>
      </c>
      <c r="G32" s="20">
        <v>16</v>
      </c>
      <c r="H32" s="20" t="s">
        <v>37</v>
      </c>
      <c r="I32" s="19">
        <v>2387750</v>
      </c>
      <c r="J32" s="16">
        <v>147952.72</v>
      </c>
      <c r="K32" s="16">
        <v>0</v>
      </c>
      <c r="L32" s="16">
        <v>0</v>
      </c>
      <c r="M32" s="16">
        <v>0</v>
      </c>
      <c r="N32" s="16">
        <v>49574.9</v>
      </c>
      <c r="O32" s="18">
        <v>2190222.38</v>
      </c>
      <c r="P32" s="20" t="s">
        <v>53</v>
      </c>
    </row>
    <row r="33" spans="1:16" ht="67.5" customHeight="1" x14ac:dyDescent="0.25">
      <c r="A33" s="14">
        <v>10</v>
      </c>
      <c r="B33" s="17" t="s">
        <v>58</v>
      </c>
      <c r="C33" s="20">
        <v>2</v>
      </c>
      <c r="D33" s="20">
        <v>2</v>
      </c>
      <c r="E33" s="20">
        <v>8</v>
      </c>
      <c r="F33" s="20">
        <v>435.1</v>
      </c>
      <c r="G33" s="20">
        <v>20</v>
      </c>
      <c r="H33" s="20" t="s">
        <v>37</v>
      </c>
      <c r="I33" s="19">
        <v>2408750</v>
      </c>
      <c r="J33" s="16">
        <v>189488.15</v>
      </c>
      <c r="K33" s="16">
        <v>0</v>
      </c>
      <c r="L33" s="16">
        <v>0</v>
      </c>
      <c r="M33" s="16">
        <v>0</v>
      </c>
      <c r="N33" s="16">
        <v>63479.43</v>
      </c>
      <c r="O33" s="18">
        <v>2155782.42</v>
      </c>
      <c r="P33" s="20" t="s">
        <v>53</v>
      </c>
    </row>
    <row r="34" spans="1:16" ht="66" customHeight="1" x14ac:dyDescent="0.25">
      <c r="A34" s="14">
        <v>11</v>
      </c>
      <c r="B34" s="17" t="s">
        <v>59</v>
      </c>
      <c r="C34" s="20">
        <v>2</v>
      </c>
      <c r="D34" s="20">
        <v>2</v>
      </c>
      <c r="E34" s="20">
        <v>8</v>
      </c>
      <c r="F34" s="20">
        <v>428.3</v>
      </c>
      <c r="G34" s="20">
        <v>29</v>
      </c>
      <c r="H34" s="20" t="s">
        <v>37</v>
      </c>
      <c r="I34" s="19">
        <v>2403500</v>
      </c>
      <c r="J34" s="16">
        <v>172313.59</v>
      </c>
      <c r="K34" s="16">
        <v>0</v>
      </c>
      <c r="L34" s="16">
        <v>0</v>
      </c>
      <c r="M34" s="16">
        <v>0</v>
      </c>
      <c r="N34" s="16">
        <v>56988.43</v>
      </c>
      <c r="O34" s="18">
        <v>2174197.98</v>
      </c>
      <c r="P34" s="20" t="s">
        <v>53</v>
      </c>
    </row>
    <row r="35" spans="1:16" ht="66" customHeight="1" x14ac:dyDescent="0.25">
      <c r="A35" s="14">
        <v>12</v>
      </c>
      <c r="B35" s="17" t="s">
        <v>60</v>
      </c>
      <c r="C35" s="20">
        <v>2</v>
      </c>
      <c r="D35" s="20">
        <v>1</v>
      </c>
      <c r="E35" s="20">
        <v>8</v>
      </c>
      <c r="F35" s="20">
        <v>410</v>
      </c>
      <c r="G35" s="20">
        <v>19</v>
      </c>
      <c r="H35" s="20" t="s">
        <v>37</v>
      </c>
      <c r="I35" s="19">
        <v>2123750</v>
      </c>
      <c r="J35" s="16">
        <v>158908.46</v>
      </c>
      <c r="K35" s="16">
        <v>0</v>
      </c>
      <c r="L35" s="16">
        <v>0</v>
      </c>
      <c r="M35" s="16">
        <v>0</v>
      </c>
      <c r="N35" s="16">
        <v>53213.34</v>
      </c>
      <c r="O35" s="18">
        <v>1911628.2</v>
      </c>
      <c r="P35" s="20" t="s">
        <v>53</v>
      </c>
    </row>
    <row r="36" spans="1:16" ht="67.5" customHeight="1" x14ac:dyDescent="0.25">
      <c r="A36" s="14">
        <v>13</v>
      </c>
      <c r="B36" s="17" t="s">
        <v>61</v>
      </c>
      <c r="C36" s="20">
        <v>2</v>
      </c>
      <c r="D36" s="20">
        <v>2</v>
      </c>
      <c r="E36" s="20">
        <v>8</v>
      </c>
      <c r="F36" s="20">
        <v>404.7</v>
      </c>
      <c r="G36" s="20">
        <v>24</v>
      </c>
      <c r="H36" s="20" t="s">
        <v>37</v>
      </c>
      <c r="I36" s="19">
        <v>2382500</v>
      </c>
      <c r="J36" s="16">
        <v>170920.88</v>
      </c>
      <c r="K36" s="16">
        <v>0</v>
      </c>
      <c r="L36" s="16">
        <v>0</v>
      </c>
      <c r="M36" s="16">
        <v>0</v>
      </c>
      <c r="N36" s="16">
        <v>56656.67</v>
      </c>
      <c r="O36" s="18">
        <v>2154922.4500000002</v>
      </c>
      <c r="P36" s="20" t="s">
        <v>53</v>
      </c>
    </row>
    <row r="37" spans="1:16" ht="65.25" customHeight="1" x14ac:dyDescent="0.25">
      <c r="A37" s="14">
        <v>14</v>
      </c>
      <c r="B37" s="17" t="s">
        <v>62</v>
      </c>
      <c r="C37" s="20">
        <v>2</v>
      </c>
      <c r="D37" s="20">
        <v>2</v>
      </c>
      <c r="E37" s="20">
        <v>8</v>
      </c>
      <c r="F37" s="20">
        <v>424</v>
      </c>
      <c r="G37" s="20">
        <v>17</v>
      </c>
      <c r="H37" s="20" t="s">
        <v>37</v>
      </c>
      <c r="I37" s="19">
        <v>2429750</v>
      </c>
      <c r="J37" s="16">
        <v>192375.54</v>
      </c>
      <c r="K37" s="16">
        <v>0</v>
      </c>
      <c r="L37" s="16">
        <v>0</v>
      </c>
      <c r="M37" s="16">
        <v>0</v>
      </c>
      <c r="N37" s="16">
        <v>63200.52</v>
      </c>
      <c r="O37" s="18">
        <v>2174173.94</v>
      </c>
      <c r="P37" s="20" t="s">
        <v>53</v>
      </c>
    </row>
    <row r="38" spans="1:16" ht="68.25" customHeight="1" x14ac:dyDescent="0.25">
      <c r="A38" s="14">
        <v>15</v>
      </c>
      <c r="B38" s="17" t="s">
        <v>63</v>
      </c>
      <c r="C38" s="20">
        <v>2</v>
      </c>
      <c r="D38" s="20">
        <v>2</v>
      </c>
      <c r="E38" s="20">
        <v>8</v>
      </c>
      <c r="F38" s="20">
        <v>424.5</v>
      </c>
      <c r="G38" s="20">
        <v>23</v>
      </c>
      <c r="H38" s="20" t="s">
        <v>37</v>
      </c>
      <c r="I38" s="19">
        <v>2424500</v>
      </c>
      <c r="J38" s="16">
        <v>162695.28</v>
      </c>
      <c r="K38" s="16">
        <v>0</v>
      </c>
      <c r="L38" s="16">
        <v>0</v>
      </c>
      <c r="M38" s="16">
        <v>0</v>
      </c>
      <c r="N38" s="16">
        <v>53893.19</v>
      </c>
      <c r="O38" s="18">
        <v>2207911.5300000003</v>
      </c>
      <c r="P38" s="20" t="s">
        <v>53</v>
      </c>
    </row>
    <row r="39" spans="1:16" ht="66.75" customHeight="1" x14ac:dyDescent="0.25">
      <c r="A39" s="14">
        <v>16</v>
      </c>
      <c r="B39" s="17" t="s">
        <v>64</v>
      </c>
      <c r="C39" s="20">
        <v>2</v>
      </c>
      <c r="D39" s="20">
        <v>2</v>
      </c>
      <c r="E39" s="20">
        <v>16</v>
      </c>
      <c r="F39" s="20">
        <v>655.20000000000005</v>
      </c>
      <c r="G39" s="20">
        <v>33</v>
      </c>
      <c r="H39" s="20" t="s">
        <v>37</v>
      </c>
      <c r="I39" s="19">
        <v>3317000</v>
      </c>
      <c r="J39" s="16">
        <v>295458.03999999998</v>
      </c>
      <c r="K39" s="16">
        <v>0</v>
      </c>
      <c r="L39" s="16">
        <v>0</v>
      </c>
      <c r="M39" s="16">
        <v>0</v>
      </c>
      <c r="N39" s="16">
        <v>98997.4</v>
      </c>
      <c r="O39" s="18">
        <v>2922544.56</v>
      </c>
      <c r="P39" s="20" t="s">
        <v>53</v>
      </c>
    </row>
    <row r="40" spans="1:16" ht="65.25" customHeight="1" x14ac:dyDescent="0.25">
      <c r="A40" s="14">
        <v>17</v>
      </c>
      <c r="B40" s="17" t="s">
        <v>65</v>
      </c>
      <c r="C40" s="20">
        <v>2</v>
      </c>
      <c r="D40" s="20">
        <v>1</v>
      </c>
      <c r="E40" s="20">
        <v>8</v>
      </c>
      <c r="F40" s="20">
        <v>386.3</v>
      </c>
      <c r="G40" s="20">
        <v>16</v>
      </c>
      <c r="H40" s="20" t="s">
        <v>37</v>
      </c>
      <c r="I40" s="19">
        <v>1978250</v>
      </c>
      <c r="J40" s="16">
        <v>144358.43</v>
      </c>
      <c r="K40" s="16">
        <v>0</v>
      </c>
      <c r="L40" s="16">
        <v>0</v>
      </c>
      <c r="M40" s="16">
        <v>0</v>
      </c>
      <c r="N40" s="16">
        <v>46659.62</v>
      </c>
      <c r="O40" s="18">
        <v>1787231.95</v>
      </c>
      <c r="P40" s="20" t="s">
        <v>53</v>
      </c>
    </row>
    <row r="41" spans="1:16" ht="66" customHeight="1" x14ac:dyDescent="0.25">
      <c r="A41" s="14">
        <v>18</v>
      </c>
      <c r="B41" s="17" t="s">
        <v>66</v>
      </c>
      <c r="C41" s="20">
        <v>2</v>
      </c>
      <c r="D41" s="20">
        <v>1</v>
      </c>
      <c r="E41" s="20">
        <v>8</v>
      </c>
      <c r="F41" s="20">
        <v>437.5</v>
      </c>
      <c r="G41" s="20">
        <v>21</v>
      </c>
      <c r="H41" s="20" t="s">
        <v>37</v>
      </c>
      <c r="I41" s="19">
        <v>2091434</v>
      </c>
      <c r="J41" s="16">
        <v>176322.93</v>
      </c>
      <c r="K41" s="16">
        <v>0</v>
      </c>
      <c r="L41" s="16">
        <v>0</v>
      </c>
      <c r="M41" s="16">
        <v>0</v>
      </c>
      <c r="N41" s="16">
        <v>58141.07</v>
      </c>
      <c r="O41" s="18">
        <v>1856970</v>
      </c>
      <c r="P41" s="20" t="s">
        <v>53</v>
      </c>
    </row>
    <row r="42" spans="1:16" ht="65.25" customHeight="1" x14ac:dyDescent="0.25">
      <c r="A42" s="14">
        <v>19</v>
      </c>
      <c r="B42" s="17" t="s">
        <v>67</v>
      </c>
      <c r="C42" s="20">
        <v>2</v>
      </c>
      <c r="D42" s="20">
        <v>1</v>
      </c>
      <c r="E42" s="20">
        <v>8</v>
      </c>
      <c r="F42" s="20">
        <v>438.5</v>
      </c>
      <c r="G42" s="20">
        <v>24</v>
      </c>
      <c r="H42" s="20" t="s">
        <v>37</v>
      </c>
      <c r="I42" s="19">
        <v>2091434</v>
      </c>
      <c r="J42" s="16">
        <v>171360.95</v>
      </c>
      <c r="K42" s="16">
        <v>0</v>
      </c>
      <c r="L42" s="16">
        <v>0</v>
      </c>
      <c r="M42" s="16">
        <v>0</v>
      </c>
      <c r="N42" s="16">
        <v>57168.1</v>
      </c>
      <c r="O42" s="18">
        <v>1862904.95</v>
      </c>
      <c r="P42" s="20" t="s">
        <v>53</v>
      </c>
    </row>
    <row r="43" spans="1:16" ht="64.5" customHeight="1" x14ac:dyDescent="0.25">
      <c r="A43" s="14">
        <v>20</v>
      </c>
      <c r="B43" s="17" t="s">
        <v>68</v>
      </c>
      <c r="C43" s="20">
        <v>2</v>
      </c>
      <c r="D43" s="20">
        <v>1</v>
      </c>
      <c r="E43" s="20">
        <v>8</v>
      </c>
      <c r="F43" s="20">
        <v>431.4</v>
      </c>
      <c r="G43" s="20">
        <v>28</v>
      </c>
      <c r="H43" s="20" t="s">
        <v>37</v>
      </c>
      <c r="I43" s="19">
        <v>2251250</v>
      </c>
      <c r="J43" s="16">
        <v>184844.07</v>
      </c>
      <c r="K43" s="16">
        <v>0</v>
      </c>
      <c r="L43" s="16">
        <v>0</v>
      </c>
      <c r="M43" s="16">
        <v>0</v>
      </c>
      <c r="N43" s="16">
        <v>61085.18</v>
      </c>
      <c r="O43" s="18">
        <v>2005320.75</v>
      </c>
      <c r="P43" s="20" t="s">
        <v>53</v>
      </c>
    </row>
    <row r="44" spans="1:16" ht="66.75" customHeight="1" x14ac:dyDescent="0.25">
      <c r="A44" s="14">
        <v>21</v>
      </c>
      <c r="B44" s="17" t="s">
        <v>69</v>
      </c>
      <c r="C44" s="20">
        <v>3</v>
      </c>
      <c r="D44" s="20">
        <v>3</v>
      </c>
      <c r="E44" s="20">
        <v>24</v>
      </c>
      <c r="F44" s="20">
        <v>1396.5</v>
      </c>
      <c r="G44" s="20">
        <v>46</v>
      </c>
      <c r="H44" s="20" t="s">
        <v>37</v>
      </c>
      <c r="I44" s="19">
        <v>6444432</v>
      </c>
      <c r="J44" s="16">
        <v>582443.57999999996</v>
      </c>
      <c r="K44" s="16">
        <v>0</v>
      </c>
      <c r="L44" s="16">
        <v>0</v>
      </c>
      <c r="M44" s="16">
        <v>0</v>
      </c>
      <c r="N44" s="16">
        <v>193372.89</v>
      </c>
      <c r="O44" s="18">
        <v>5668615.5300000003</v>
      </c>
      <c r="P44" s="20" t="s">
        <v>53</v>
      </c>
    </row>
    <row r="45" spans="1:16" ht="66" customHeight="1" x14ac:dyDescent="0.25">
      <c r="A45" s="14">
        <v>22</v>
      </c>
      <c r="B45" s="17" t="s">
        <v>70</v>
      </c>
      <c r="C45" s="20">
        <v>2</v>
      </c>
      <c r="D45" s="20">
        <v>3</v>
      </c>
      <c r="E45" s="20">
        <v>18</v>
      </c>
      <c r="F45" s="20">
        <v>905.6</v>
      </c>
      <c r="G45" s="20">
        <v>24</v>
      </c>
      <c r="H45" s="20" t="s">
        <v>37</v>
      </c>
      <c r="I45" s="19">
        <v>3823268.32</v>
      </c>
      <c r="J45" s="16">
        <v>393674.93</v>
      </c>
      <c r="K45" s="16">
        <v>0</v>
      </c>
      <c r="L45" s="16">
        <v>0</v>
      </c>
      <c r="M45" s="16">
        <v>0</v>
      </c>
      <c r="N45" s="16">
        <v>130608.23</v>
      </c>
      <c r="O45" s="18">
        <v>3298985.1599999997</v>
      </c>
      <c r="P45" s="20" t="s">
        <v>53</v>
      </c>
    </row>
    <row r="46" spans="1:16" ht="68.25" customHeight="1" x14ac:dyDescent="0.25">
      <c r="A46" s="14">
        <v>23</v>
      </c>
      <c r="B46" s="17" t="s">
        <v>71</v>
      </c>
      <c r="C46" s="20">
        <v>2</v>
      </c>
      <c r="D46" s="20">
        <v>1</v>
      </c>
      <c r="E46" s="20">
        <v>8</v>
      </c>
      <c r="F46" s="20">
        <v>420.2</v>
      </c>
      <c r="G46" s="20">
        <v>17</v>
      </c>
      <c r="H46" s="20" t="s">
        <v>37</v>
      </c>
      <c r="I46" s="19">
        <v>2064504</v>
      </c>
      <c r="J46" s="16">
        <v>118963.91</v>
      </c>
      <c r="K46" s="16">
        <v>0</v>
      </c>
      <c r="L46" s="16">
        <v>0</v>
      </c>
      <c r="M46" s="16">
        <v>0</v>
      </c>
      <c r="N46" s="16">
        <v>39243.78</v>
      </c>
      <c r="O46" s="18">
        <v>1906296.31</v>
      </c>
      <c r="P46" s="20" t="s">
        <v>53</v>
      </c>
    </row>
    <row r="47" spans="1:16" ht="65.25" customHeight="1" x14ac:dyDescent="0.25">
      <c r="A47" s="14">
        <v>24</v>
      </c>
      <c r="B47" s="17" t="s">
        <v>72</v>
      </c>
      <c r="C47" s="20">
        <v>2</v>
      </c>
      <c r="D47" s="20">
        <v>2</v>
      </c>
      <c r="E47" s="20">
        <v>16</v>
      </c>
      <c r="F47" s="20">
        <v>813.2</v>
      </c>
      <c r="G47" s="20">
        <v>47</v>
      </c>
      <c r="H47" s="20" t="s">
        <v>37</v>
      </c>
      <c r="I47" s="19">
        <v>2875620.48</v>
      </c>
      <c r="J47" s="16">
        <v>346940.68</v>
      </c>
      <c r="K47" s="16">
        <v>0</v>
      </c>
      <c r="L47" s="16">
        <v>0</v>
      </c>
      <c r="M47" s="16">
        <v>0</v>
      </c>
      <c r="N47" s="16">
        <v>115072.1</v>
      </c>
      <c r="O47" s="18">
        <v>2413607.6999999997</v>
      </c>
      <c r="P47" s="20" t="s">
        <v>53</v>
      </c>
    </row>
    <row r="48" spans="1:16" ht="65.25" customHeight="1" x14ac:dyDescent="0.25">
      <c r="A48" s="14">
        <v>25</v>
      </c>
      <c r="B48" s="17" t="s">
        <v>73</v>
      </c>
      <c r="C48" s="20">
        <v>2</v>
      </c>
      <c r="D48" s="20">
        <v>2</v>
      </c>
      <c r="E48" s="20">
        <v>16</v>
      </c>
      <c r="F48" s="20">
        <v>660</v>
      </c>
      <c r="G48" s="20">
        <v>33</v>
      </c>
      <c r="H48" s="20" t="s">
        <v>37</v>
      </c>
      <c r="I48" s="19">
        <v>1943636</v>
      </c>
      <c r="J48" s="16">
        <v>292944.27</v>
      </c>
      <c r="K48" s="16">
        <v>0</v>
      </c>
      <c r="L48" s="16">
        <v>0</v>
      </c>
      <c r="M48" s="16">
        <v>0</v>
      </c>
      <c r="N48" s="16">
        <v>97723.88</v>
      </c>
      <c r="O48" s="18">
        <v>1552967.85</v>
      </c>
      <c r="P48" s="20" t="s">
        <v>53</v>
      </c>
    </row>
    <row r="49" spans="1:16" ht="69" customHeight="1" x14ac:dyDescent="0.25">
      <c r="A49" s="14">
        <v>26</v>
      </c>
      <c r="B49" s="17" t="s">
        <v>74</v>
      </c>
      <c r="C49" s="20">
        <v>2</v>
      </c>
      <c r="D49" s="20">
        <v>2</v>
      </c>
      <c r="E49" s="20">
        <v>16</v>
      </c>
      <c r="F49" s="20">
        <v>654.5</v>
      </c>
      <c r="G49" s="20">
        <v>26</v>
      </c>
      <c r="H49" s="20" t="s">
        <v>37</v>
      </c>
      <c r="I49" s="19">
        <v>3060914</v>
      </c>
      <c r="J49" s="16">
        <v>248743.69</v>
      </c>
      <c r="K49" s="16">
        <v>0</v>
      </c>
      <c r="L49" s="16">
        <v>0</v>
      </c>
      <c r="M49" s="16">
        <v>0</v>
      </c>
      <c r="N49" s="16">
        <v>82360.53</v>
      </c>
      <c r="O49" s="18">
        <v>2729809.7800000003</v>
      </c>
      <c r="P49" s="20" t="s">
        <v>53</v>
      </c>
    </row>
    <row r="50" spans="1:16" ht="70.5" customHeight="1" x14ac:dyDescent="0.25">
      <c r="A50" s="14">
        <v>27</v>
      </c>
      <c r="B50" s="17" t="s">
        <v>75</v>
      </c>
      <c r="C50" s="20">
        <v>2</v>
      </c>
      <c r="D50" s="20">
        <v>2</v>
      </c>
      <c r="E50" s="20">
        <v>16</v>
      </c>
      <c r="F50" s="20">
        <v>680.7</v>
      </c>
      <c r="G50" s="20">
        <v>20</v>
      </c>
      <c r="H50" s="20" t="s">
        <v>37</v>
      </c>
      <c r="I50" s="19">
        <v>3071686</v>
      </c>
      <c r="J50" s="16">
        <v>276809.92</v>
      </c>
      <c r="K50" s="16">
        <v>0</v>
      </c>
      <c r="L50" s="16">
        <v>0</v>
      </c>
      <c r="M50" s="16">
        <v>0</v>
      </c>
      <c r="N50" s="16">
        <v>92832.44</v>
      </c>
      <c r="O50" s="18">
        <v>2702043.64</v>
      </c>
      <c r="P50" s="20" t="s">
        <v>53</v>
      </c>
    </row>
    <row r="51" spans="1:16" ht="65.25" customHeight="1" x14ac:dyDescent="0.25">
      <c r="A51" s="31">
        <v>28</v>
      </c>
      <c r="B51" s="33" t="s">
        <v>91</v>
      </c>
      <c r="C51" s="34">
        <v>2</v>
      </c>
      <c r="D51" s="34">
        <v>2</v>
      </c>
      <c r="E51" s="34">
        <v>16</v>
      </c>
      <c r="F51" s="34">
        <v>798.6</v>
      </c>
      <c r="G51" s="34">
        <v>25</v>
      </c>
      <c r="H51" s="34" t="s">
        <v>37</v>
      </c>
      <c r="I51" s="35">
        <f>'приложение 2'!C46+'приложение 3'!C47</f>
        <v>3545654</v>
      </c>
      <c r="J51" s="35">
        <v>290854.73</v>
      </c>
      <c r="K51" s="35">
        <v>0</v>
      </c>
      <c r="L51" s="35">
        <v>0</v>
      </c>
      <c r="M51" s="35">
        <v>0</v>
      </c>
      <c r="N51" s="35">
        <v>97577.11</v>
      </c>
      <c r="O51" s="36">
        <f>I51-J51-N51</f>
        <v>3157222.16</v>
      </c>
      <c r="P51" s="34" t="s">
        <v>53</v>
      </c>
    </row>
    <row r="52" spans="1:16" ht="65.25" customHeight="1" x14ac:dyDescent="0.25">
      <c r="A52" s="31">
        <v>29</v>
      </c>
      <c r="B52" s="33" t="s">
        <v>92</v>
      </c>
      <c r="C52" s="34">
        <v>3</v>
      </c>
      <c r="D52" s="34">
        <v>3</v>
      </c>
      <c r="E52" s="34">
        <v>36</v>
      </c>
      <c r="F52" s="34">
        <v>1625</v>
      </c>
      <c r="G52" s="34">
        <v>69</v>
      </c>
      <c r="H52" s="34" t="s">
        <v>37</v>
      </c>
      <c r="I52" s="35">
        <v>3229538</v>
      </c>
      <c r="J52" s="35">
        <v>726739.48</v>
      </c>
      <c r="K52" s="35">
        <v>0</v>
      </c>
      <c r="L52" s="35">
        <v>0</v>
      </c>
      <c r="M52" s="35">
        <v>0</v>
      </c>
      <c r="N52" s="35">
        <v>240930.5</v>
      </c>
      <c r="O52" s="36">
        <f>I52-J52-N52</f>
        <v>2261868.02</v>
      </c>
      <c r="P52" s="34" t="s">
        <v>53</v>
      </c>
    </row>
    <row r="53" spans="1:16" ht="70.5" customHeight="1" x14ac:dyDescent="0.25">
      <c r="A53" s="15">
        <v>30</v>
      </c>
      <c r="B53" s="17" t="s">
        <v>95</v>
      </c>
      <c r="C53" s="51">
        <v>2</v>
      </c>
      <c r="D53" s="51">
        <v>3</v>
      </c>
      <c r="E53" s="51">
        <v>16</v>
      </c>
      <c r="F53" s="51">
        <v>849.6</v>
      </c>
      <c r="G53" s="51">
        <v>33</v>
      </c>
      <c r="H53" s="51" t="s">
        <v>37</v>
      </c>
      <c r="I53" s="52">
        <v>4555700</v>
      </c>
      <c r="J53" s="19">
        <v>380141.74</v>
      </c>
      <c r="K53" s="35">
        <v>0</v>
      </c>
      <c r="L53" s="35">
        <v>0</v>
      </c>
      <c r="M53" s="35">
        <v>0</v>
      </c>
      <c r="N53" s="19">
        <v>125663.07</v>
      </c>
      <c r="O53" s="53">
        <v>4049895.19</v>
      </c>
      <c r="P53" s="51" t="s">
        <v>53</v>
      </c>
    </row>
    <row r="54" spans="1:16" ht="65.25" customHeight="1" x14ac:dyDescent="0.25">
      <c r="A54" s="15">
        <v>31</v>
      </c>
      <c r="B54" s="17" t="s">
        <v>96</v>
      </c>
      <c r="C54" s="51">
        <v>2</v>
      </c>
      <c r="D54" s="51">
        <v>1</v>
      </c>
      <c r="E54" s="51">
        <v>8</v>
      </c>
      <c r="F54" s="51">
        <v>385.7</v>
      </c>
      <c r="G54" s="51">
        <v>19</v>
      </c>
      <c r="H54" s="51" t="s">
        <v>37</v>
      </c>
      <c r="I54" s="52">
        <v>1928000</v>
      </c>
      <c r="J54" s="19">
        <v>174717.59</v>
      </c>
      <c r="K54" s="19">
        <v>0</v>
      </c>
      <c r="L54" s="19">
        <v>0</v>
      </c>
      <c r="M54" s="19">
        <v>0</v>
      </c>
      <c r="N54" s="19">
        <v>57454.400000000001</v>
      </c>
      <c r="O54" s="53">
        <v>1695828.01</v>
      </c>
      <c r="P54" s="51" t="s">
        <v>53</v>
      </c>
    </row>
    <row r="55" spans="1:16" ht="68.25" customHeight="1" x14ac:dyDescent="0.25">
      <c r="A55" s="15">
        <v>32</v>
      </c>
      <c r="B55" s="17" t="s">
        <v>97</v>
      </c>
      <c r="C55" s="51">
        <v>3</v>
      </c>
      <c r="D55" s="51">
        <v>3</v>
      </c>
      <c r="E55" s="51">
        <v>27</v>
      </c>
      <c r="F55" s="51">
        <v>1410</v>
      </c>
      <c r="G55" s="51">
        <v>52</v>
      </c>
      <c r="H55" s="51" t="s">
        <v>37</v>
      </c>
      <c r="I55" s="52">
        <v>4379000</v>
      </c>
      <c r="J55" s="19">
        <v>611651.1</v>
      </c>
      <c r="K55" s="19">
        <v>0</v>
      </c>
      <c r="L55" s="19">
        <v>0</v>
      </c>
      <c r="M55" s="19">
        <v>0</v>
      </c>
      <c r="N55" s="19">
        <v>202502.23</v>
      </c>
      <c r="O55" s="53">
        <v>3564846.67</v>
      </c>
      <c r="P55" s="51" t="s">
        <v>53</v>
      </c>
    </row>
  </sheetData>
  <mergeCells count="38">
    <mergeCell ref="N9:P9"/>
    <mergeCell ref="H15:H19"/>
    <mergeCell ref="P15:P20"/>
    <mergeCell ref="C16:C19"/>
    <mergeCell ref="D16:D19"/>
    <mergeCell ref="E16:E19"/>
    <mergeCell ref="A10:P10"/>
    <mergeCell ref="A12:P12"/>
    <mergeCell ref="A13:P13"/>
    <mergeCell ref="A11:P11"/>
    <mergeCell ref="A15:A20"/>
    <mergeCell ref="B15:B20"/>
    <mergeCell ref="C15:E15"/>
    <mergeCell ref="F15:F19"/>
    <mergeCell ref="G15:G19"/>
    <mergeCell ref="I16:O16"/>
    <mergeCell ref="P22:P23"/>
    <mergeCell ref="N18:N19"/>
    <mergeCell ref="O18:O19"/>
    <mergeCell ref="H22:H23"/>
    <mergeCell ref="I22:I23"/>
    <mergeCell ref="J22:J23"/>
    <mergeCell ref="K22:K23"/>
    <mergeCell ref="L22:L23"/>
    <mergeCell ref="I15:O15"/>
    <mergeCell ref="A22:B23"/>
    <mergeCell ref="I17:I19"/>
    <mergeCell ref="J17:O17"/>
    <mergeCell ref="J18:J19"/>
    <mergeCell ref="K18:M18"/>
    <mergeCell ref="M22:M23"/>
    <mergeCell ref="N22:N23"/>
    <mergeCell ref="O22:O23"/>
    <mergeCell ref="C22:C23"/>
    <mergeCell ref="D22:D23"/>
    <mergeCell ref="E22:E23"/>
    <mergeCell ref="F22:F23"/>
    <mergeCell ref="G22:G23"/>
  </mergeCells>
  <phoneticPr fontId="21" type="noConversion"/>
  <conditionalFormatting sqref="B28">
    <cfRule type="expression" dxfId="57" priority="35">
      <formula>EXACT($E28,"РАЗДЕЛ 2")</formula>
    </cfRule>
  </conditionalFormatting>
  <conditionalFormatting sqref="B24">
    <cfRule type="expression" dxfId="56" priority="44">
      <formula>VALUE($C24)</formula>
    </cfRule>
  </conditionalFormatting>
  <conditionalFormatting sqref="B24">
    <cfRule type="expression" dxfId="55" priority="43">
      <formula>EXACT($E24,"РАЗДЕЛ 2")</formula>
    </cfRule>
  </conditionalFormatting>
  <conditionalFormatting sqref="B25">
    <cfRule type="expression" dxfId="54" priority="42">
      <formula>VALUE($C25)</formula>
    </cfRule>
  </conditionalFormatting>
  <conditionalFormatting sqref="B25">
    <cfRule type="expression" dxfId="53" priority="41">
      <formula>EXACT($E25,"РАЗДЕЛ 2")</formula>
    </cfRule>
  </conditionalFormatting>
  <conditionalFormatting sqref="B28">
    <cfRule type="expression" dxfId="52" priority="36">
      <formula>VALUE($C28)</formula>
    </cfRule>
  </conditionalFormatting>
  <conditionalFormatting sqref="B33">
    <cfRule type="expression" dxfId="51" priority="17">
      <formula>EXACT($E33,"РАЗДЕЛ 2")</formula>
    </cfRule>
  </conditionalFormatting>
  <conditionalFormatting sqref="B36:B37">
    <cfRule type="expression" dxfId="50" priority="27">
      <formula>EXACT($E36,"РАЗДЕЛ 2")</formula>
    </cfRule>
  </conditionalFormatting>
  <conditionalFormatting sqref="B30">
    <cfRule type="expression" dxfId="49" priority="32">
      <formula>VALUE($C30)</formula>
    </cfRule>
  </conditionalFormatting>
  <conditionalFormatting sqref="B30">
    <cfRule type="expression" dxfId="48" priority="31">
      <formula>EXACT($E30,"РАЗДЕЛ 2")</formula>
    </cfRule>
  </conditionalFormatting>
  <conditionalFormatting sqref="B31">
    <cfRule type="expression" dxfId="47" priority="30">
      <formula>VALUE($C31)</formula>
    </cfRule>
  </conditionalFormatting>
  <conditionalFormatting sqref="B31">
    <cfRule type="expression" dxfId="46" priority="29">
      <formula>EXACT($E31,"РАЗДЕЛ 2")</formula>
    </cfRule>
  </conditionalFormatting>
  <conditionalFormatting sqref="B36:B37">
    <cfRule type="expression" dxfId="45" priority="28">
      <formula>VALUE($C36)</formula>
    </cfRule>
  </conditionalFormatting>
  <conditionalFormatting sqref="B34:B35">
    <cfRule type="expression" dxfId="44" priority="19">
      <formula>EXACT($E34,"РАЗДЕЛ 2")</formula>
    </cfRule>
  </conditionalFormatting>
  <conditionalFormatting sqref="B32">
    <cfRule type="expression" dxfId="43" priority="22">
      <formula>VALUE($C32)</formula>
    </cfRule>
  </conditionalFormatting>
  <conditionalFormatting sqref="B32">
    <cfRule type="expression" dxfId="42" priority="21">
      <formula>EXACT($E32,"РАЗДЕЛ 2")</formula>
    </cfRule>
  </conditionalFormatting>
  <conditionalFormatting sqref="B34:B35">
    <cfRule type="expression" dxfId="41" priority="20">
      <formula>VALUE($C34)</formula>
    </cfRule>
  </conditionalFormatting>
  <conditionalFormatting sqref="B33">
    <cfRule type="expression" dxfId="40" priority="18">
      <formula>VALUE($C33)</formula>
    </cfRule>
  </conditionalFormatting>
  <conditionalFormatting sqref="F30">
    <cfRule type="expression" dxfId="39" priority="12" stopIfTrue="1">
      <formula>AND($G$3="нет",$K30="резервный")</formula>
    </cfRule>
    <cfRule type="expression" dxfId="38" priority="16">
      <formula>$E30&lt;&gt;""</formula>
    </cfRule>
  </conditionalFormatting>
  <conditionalFormatting sqref="F30">
    <cfRule type="expression" dxfId="37" priority="13" stopIfTrue="1">
      <formula>$J30="ИТОГО"</formula>
    </cfRule>
  </conditionalFormatting>
  <conditionalFormatting sqref="F30">
    <cfRule type="expression" dxfId="36" priority="14">
      <formula>OR($G30="S помещ (начисляемая)",$G30="степень потребности",$G30="собираемость на 11.01.2020")</formula>
    </cfRule>
    <cfRule type="expression" dxfId="35" priority="15" stopIfTrue="1">
      <formula>OR($G30="размер фонда",$G30="прогноз",$G30="Max заем")</formula>
    </cfRule>
  </conditionalFormatting>
  <conditionalFormatting sqref="I26">
    <cfRule type="expression" dxfId="34" priority="11">
      <formula>VALUE($C26)</formula>
    </cfRule>
  </conditionalFormatting>
  <conditionalFormatting sqref="I26">
    <cfRule type="expression" dxfId="33" priority="10">
      <formula>EXACT($E26,"РАЗДЕЛ 2")</formula>
    </cfRule>
  </conditionalFormatting>
  <conditionalFormatting sqref="I27">
    <cfRule type="expression" dxfId="32" priority="9">
      <formula>VALUE($C27)</formula>
    </cfRule>
  </conditionalFormatting>
  <conditionalFormatting sqref="I27">
    <cfRule type="expression" dxfId="31" priority="8">
      <formula>EXACT($E27,"РАЗДЕЛ 2")</formula>
    </cfRule>
  </conditionalFormatting>
  <pageMargins left="0.39370078740157483" right="0.39370078740157483" top="0.78740157480314965" bottom="0.3937007874015748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0"/>
  <sheetViews>
    <sheetView view="pageBreakPreview" topLeftCell="A19" zoomScale="70" zoomScaleNormal="100" zoomScaleSheetLayoutView="70" workbookViewId="0">
      <selection activeCell="N13" sqref="N13:O15"/>
    </sheetView>
  </sheetViews>
  <sheetFormatPr defaultRowHeight="15" x14ac:dyDescent="0.25"/>
  <cols>
    <col min="1" max="1" width="6.5703125" style="1" customWidth="1"/>
    <col min="2" max="2" width="27.28515625" style="1" customWidth="1"/>
    <col min="3" max="3" width="16.28515625" style="1" customWidth="1"/>
    <col min="4" max="4" width="14.42578125" style="1" customWidth="1"/>
    <col min="5" max="5" width="8.140625" style="1" customWidth="1"/>
    <col min="6" max="6" width="8.28515625" style="1" customWidth="1"/>
    <col min="7" max="8" width="13.28515625" style="1" customWidth="1"/>
    <col min="9" max="9" width="12" style="1" customWidth="1"/>
    <col min="10" max="10" width="6" style="1" customWidth="1"/>
    <col min="11" max="11" width="8" style="1" customWidth="1"/>
    <col min="12" max="12" width="5.42578125" style="1" customWidth="1"/>
    <col min="13" max="13" width="8" style="1" customWidth="1"/>
    <col min="14" max="14" width="6" style="1" customWidth="1"/>
    <col min="15" max="15" width="8.42578125" style="1" customWidth="1"/>
    <col min="16" max="16" width="10.5703125" style="1" customWidth="1"/>
    <col min="17" max="17" width="17.7109375" style="1" customWidth="1"/>
    <col min="18" max="18" width="6.85546875" style="1" customWidth="1"/>
    <col min="19" max="19" width="7.7109375" style="1" customWidth="1"/>
    <col min="20" max="20" width="11.85546875" style="1" customWidth="1"/>
    <col min="21" max="21" width="8.140625" style="1" customWidth="1"/>
    <col min="22" max="22" width="15.5703125" style="1" customWidth="1"/>
    <col min="23" max="23" width="7.5703125" style="1" customWidth="1"/>
    <col min="24" max="24" width="7" style="1" customWidth="1"/>
    <col min="25" max="16384" width="9.140625" style="1"/>
  </cols>
  <sheetData>
    <row r="1" spans="1:24" ht="27.75" customHeight="1" x14ac:dyDescent="0.4">
      <c r="A1" s="8"/>
      <c r="B1" s="8"/>
      <c r="C1" s="8"/>
      <c r="D1" s="8"/>
      <c r="E1" s="8"/>
      <c r="F1" s="8"/>
      <c r="G1" s="8"/>
      <c r="H1" s="8"/>
      <c r="I1" s="8"/>
      <c r="P1" s="98" t="s">
        <v>102</v>
      </c>
      <c r="Q1" s="98"/>
      <c r="R1" s="98"/>
      <c r="S1" s="98"/>
      <c r="T1" s="98"/>
      <c r="U1" s="98"/>
      <c r="V1" s="98"/>
      <c r="W1" s="98"/>
      <c r="X1" s="98"/>
    </row>
    <row r="2" spans="1:24" ht="27.75" x14ac:dyDescent="0.4">
      <c r="A2" s="8"/>
      <c r="B2" s="8"/>
      <c r="C2" s="8"/>
      <c r="D2" s="8"/>
      <c r="E2" s="8"/>
      <c r="F2" s="8"/>
      <c r="G2" s="8"/>
      <c r="H2" s="8"/>
      <c r="I2" s="8"/>
      <c r="P2" s="48"/>
      <c r="Q2" s="43"/>
      <c r="R2" s="43"/>
      <c r="S2" s="43"/>
      <c r="T2" s="43"/>
      <c r="U2" s="43"/>
      <c r="V2" s="43"/>
      <c r="W2" s="43"/>
      <c r="X2" s="48"/>
    </row>
    <row r="3" spans="1:24" ht="27.75" customHeight="1" x14ac:dyDescent="0.4">
      <c r="A3" s="8"/>
      <c r="B3" s="8"/>
      <c r="C3" s="8"/>
      <c r="D3" s="8"/>
      <c r="E3" s="8"/>
      <c r="F3" s="8"/>
      <c r="G3" s="8"/>
      <c r="H3" s="8"/>
      <c r="I3" s="8"/>
      <c r="P3" s="98" t="s">
        <v>25</v>
      </c>
      <c r="Q3" s="98"/>
      <c r="R3" s="98"/>
      <c r="S3" s="98"/>
      <c r="T3" s="98"/>
      <c r="U3" s="98"/>
      <c r="V3" s="98"/>
      <c r="W3" s="98"/>
      <c r="X3" s="98"/>
    </row>
    <row r="4" spans="1:24" ht="27.75" customHeight="1" x14ac:dyDescent="0.4">
      <c r="A4" s="8"/>
      <c r="B4" s="8"/>
      <c r="C4" s="8"/>
      <c r="D4" s="8"/>
      <c r="E4" s="8"/>
      <c r="F4" s="8"/>
      <c r="G4" s="8"/>
      <c r="H4" s="8"/>
      <c r="I4" s="8"/>
      <c r="P4" s="98" t="s">
        <v>41</v>
      </c>
      <c r="Q4" s="98"/>
      <c r="R4" s="98"/>
      <c r="S4" s="98"/>
      <c r="T4" s="98"/>
      <c r="U4" s="98"/>
      <c r="V4" s="98"/>
      <c r="W4" s="98"/>
      <c r="X4" s="98"/>
    </row>
    <row r="5" spans="1:24" ht="27.75" x14ac:dyDescent="0.4">
      <c r="A5" s="8"/>
      <c r="B5" s="8"/>
      <c r="C5" s="8"/>
      <c r="D5" s="8"/>
      <c r="E5" s="8"/>
      <c r="F5" s="8"/>
      <c r="G5" s="8"/>
      <c r="H5" s="8"/>
      <c r="I5" s="8"/>
      <c r="P5" s="98" t="s">
        <v>42</v>
      </c>
      <c r="Q5" s="98"/>
      <c r="R5" s="98"/>
      <c r="S5" s="98"/>
      <c r="T5" s="98"/>
      <c r="U5" s="98"/>
      <c r="V5" s="98"/>
      <c r="W5" s="98"/>
      <c r="X5" s="98"/>
    </row>
    <row r="6" spans="1:24" ht="27.75" customHeight="1" x14ac:dyDescent="0.4">
      <c r="A6" s="8"/>
      <c r="B6" s="8"/>
      <c r="C6" s="8"/>
      <c r="D6" s="8"/>
      <c r="E6" s="8"/>
      <c r="F6" s="8"/>
      <c r="G6" s="8"/>
      <c r="H6" s="8"/>
      <c r="I6" s="8"/>
      <c r="P6" s="98" t="s">
        <v>43</v>
      </c>
      <c r="Q6" s="98"/>
      <c r="R6" s="98"/>
      <c r="S6" s="98"/>
      <c r="T6" s="98"/>
      <c r="U6" s="98"/>
      <c r="V6" s="98"/>
      <c r="W6" s="98"/>
      <c r="X6" s="98"/>
    </row>
    <row r="7" spans="1:24" ht="27.75" customHeight="1" x14ac:dyDescent="0.4">
      <c r="A7" s="8"/>
      <c r="B7" s="8"/>
      <c r="C7" s="8"/>
      <c r="D7" s="8"/>
      <c r="E7" s="8"/>
      <c r="F7" s="8"/>
      <c r="G7" s="8"/>
      <c r="H7" s="8"/>
      <c r="I7" s="8"/>
      <c r="P7" s="98" t="s">
        <v>103</v>
      </c>
      <c r="Q7" s="98"/>
      <c r="R7" s="98"/>
      <c r="S7" s="98"/>
      <c r="T7" s="98"/>
      <c r="U7" s="98"/>
      <c r="V7" s="98"/>
      <c r="W7" s="98"/>
      <c r="X7" s="98"/>
    </row>
    <row r="8" spans="1:24" ht="27.75" x14ac:dyDescent="0.4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9"/>
      <c r="M8" s="11"/>
      <c r="N8" s="9"/>
      <c r="O8" s="11"/>
      <c r="P8" s="11"/>
      <c r="Q8" s="49"/>
      <c r="R8" s="49"/>
      <c r="S8" s="49"/>
      <c r="T8" s="49"/>
      <c r="U8" s="49"/>
      <c r="V8" s="49"/>
      <c r="W8" s="49"/>
    </row>
    <row r="10" spans="1:24" ht="27" customHeight="1" x14ac:dyDescent="0.25">
      <c r="A10" s="86" t="s">
        <v>104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</row>
    <row r="11" spans="1:24" ht="101.25" customHeight="1" x14ac:dyDescent="0.25">
      <c r="A11" s="86" t="s">
        <v>90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</row>
    <row r="12" spans="1:24" ht="27.75" customHeight="1" x14ac:dyDescent="0.25">
      <c r="A12" s="99" t="s">
        <v>0</v>
      </c>
      <c r="B12" s="99" t="s">
        <v>6</v>
      </c>
      <c r="C12" s="104" t="s">
        <v>78</v>
      </c>
      <c r="D12" s="107" t="s">
        <v>14</v>
      </c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9"/>
    </row>
    <row r="13" spans="1:24" ht="27.75" customHeight="1" x14ac:dyDescent="0.25">
      <c r="A13" s="100"/>
      <c r="B13" s="100"/>
      <c r="C13" s="105"/>
      <c r="D13" s="110" t="s">
        <v>38</v>
      </c>
      <c r="E13" s="111"/>
      <c r="F13" s="111"/>
      <c r="G13" s="111"/>
      <c r="H13" s="111"/>
      <c r="I13" s="112"/>
      <c r="J13" s="116" t="s">
        <v>79</v>
      </c>
      <c r="K13" s="117"/>
      <c r="L13" s="116" t="s">
        <v>45</v>
      </c>
      <c r="M13" s="117"/>
      <c r="N13" s="116" t="s">
        <v>46</v>
      </c>
      <c r="O13" s="117"/>
      <c r="P13" s="116" t="s">
        <v>15</v>
      </c>
      <c r="Q13" s="117"/>
      <c r="R13" s="116" t="s">
        <v>16</v>
      </c>
      <c r="S13" s="117"/>
      <c r="T13" s="116" t="s">
        <v>80</v>
      </c>
      <c r="U13" s="122"/>
      <c r="V13" s="117"/>
      <c r="W13" s="116" t="s">
        <v>17</v>
      </c>
      <c r="X13" s="117"/>
    </row>
    <row r="14" spans="1:24" ht="27.75" customHeight="1" x14ac:dyDescent="0.25">
      <c r="A14" s="100"/>
      <c r="B14" s="100"/>
      <c r="C14" s="105"/>
      <c r="D14" s="113"/>
      <c r="E14" s="114"/>
      <c r="F14" s="114"/>
      <c r="G14" s="114"/>
      <c r="H14" s="114"/>
      <c r="I14" s="115"/>
      <c r="J14" s="118"/>
      <c r="K14" s="119"/>
      <c r="L14" s="118"/>
      <c r="M14" s="119"/>
      <c r="N14" s="118"/>
      <c r="O14" s="119"/>
      <c r="P14" s="118"/>
      <c r="Q14" s="119"/>
      <c r="R14" s="118"/>
      <c r="S14" s="119"/>
      <c r="T14" s="118"/>
      <c r="U14" s="123"/>
      <c r="V14" s="119"/>
      <c r="W14" s="118"/>
      <c r="X14" s="119"/>
    </row>
    <row r="15" spans="1:24" ht="145.5" x14ac:dyDescent="0.25">
      <c r="A15" s="100"/>
      <c r="B15" s="100"/>
      <c r="C15" s="105"/>
      <c r="D15" s="42" t="s">
        <v>18</v>
      </c>
      <c r="E15" s="42" t="s">
        <v>19</v>
      </c>
      <c r="F15" s="42" t="s">
        <v>20</v>
      </c>
      <c r="G15" s="42" t="s">
        <v>21</v>
      </c>
      <c r="H15" s="42" t="s">
        <v>22</v>
      </c>
      <c r="I15" s="42" t="s">
        <v>23</v>
      </c>
      <c r="J15" s="120"/>
      <c r="K15" s="121"/>
      <c r="L15" s="120"/>
      <c r="M15" s="121"/>
      <c r="N15" s="120"/>
      <c r="O15" s="121"/>
      <c r="P15" s="120"/>
      <c r="Q15" s="121"/>
      <c r="R15" s="120"/>
      <c r="S15" s="121"/>
      <c r="T15" s="120"/>
      <c r="U15" s="124"/>
      <c r="V15" s="121"/>
      <c r="W15" s="120"/>
      <c r="X15" s="121"/>
    </row>
    <row r="16" spans="1:24" x14ac:dyDescent="0.25">
      <c r="A16" s="101"/>
      <c r="B16" s="101"/>
      <c r="C16" s="106"/>
      <c r="D16" s="22" t="s">
        <v>4</v>
      </c>
      <c r="E16" s="22" t="s">
        <v>4</v>
      </c>
      <c r="F16" s="22" t="s">
        <v>4</v>
      </c>
      <c r="G16" s="22" t="s">
        <v>4</v>
      </c>
      <c r="H16" s="22" t="s">
        <v>4</v>
      </c>
      <c r="I16" s="22" t="s">
        <v>4</v>
      </c>
      <c r="J16" s="23" t="s">
        <v>3</v>
      </c>
      <c r="K16" s="22" t="s">
        <v>4</v>
      </c>
      <c r="L16" s="23" t="s">
        <v>3</v>
      </c>
      <c r="M16" s="22" t="s">
        <v>4</v>
      </c>
      <c r="N16" s="23" t="s">
        <v>3</v>
      </c>
      <c r="O16" s="22" t="s">
        <v>4</v>
      </c>
      <c r="P16" s="22" t="s">
        <v>81</v>
      </c>
      <c r="Q16" s="22" t="s">
        <v>4</v>
      </c>
      <c r="R16" s="22" t="s">
        <v>81</v>
      </c>
      <c r="S16" s="22" t="s">
        <v>4</v>
      </c>
      <c r="T16" s="22" t="s">
        <v>81</v>
      </c>
      <c r="U16" s="22" t="s">
        <v>82</v>
      </c>
      <c r="V16" s="22" t="s">
        <v>4</v>
      </c>
      <c r="W16" s="22" t="s">
        <v>81</v>
      </c>
      <c r="X16" s="22" t="s">
        <v>4</v>
      </c>
    </row>
    <row r="17" spans="1:24" ht="27" customHeight="1" x14ac:dyDescent="0.25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41">
        <v>21</v>
      </c>
      <c r="V17" s="41">
        <v>22</v>
      </c>
      <c r="W17" s="41">
        <v>23</v>
      </c>
      <c r="X17" s="41">
        <v>24</v>
      </c>
    </row>
    <row r="18" spans="1:24" ht="101.25" customHeight="1" x14ac:dyDescent="0.25">
      <c r="A18" s="102" t="s">
        <v>52</v>
      </c>
      <c r="B18" s="103"/>
      <c r="C18" s="24">
        <f>SUM(C19:C50)</f>
        <v>89848504</v>
      </c>
      <c r="D18" s="24">
        <v>408272</v>
      </c>
      <c r="E18" s="24">
        <v>0</v>
      </c>
      <c r="F18" s="24">
        <v>0</v>
      </c>
      <c r="G18" s="24">
        <v>429000</v>
      </c>
      <c r="H18" s="24">
        <v>767088</v>
      </c>
      <c r="I18" s="24">
        <v>450720</v>
      </c>
      <c r="J18" s="25">
        <v>0</v>
      </c>
      <c r="K18" s="24">
        <v>0</v>
      </c>
      <c r="L18" s="25">
        <v>0</v>
      </c>
      <c r="M18" s="24">
        <v>0</v>
      </c>
      <c r="N18" s="25">
        <v>0</v>
      </c>
      <c r="O18" s="24">
        <v>0</v>
      </c>
      <c r="P18" s="24">
        <f>SUM(P19:P50)</f>
        <v>7521</v>
      </c>
      <c r="Q18" s="24">
        <f>SUM(Q19:Q50)</f>
        <v>39214274</v>
      </c>
      <c r="R18" s="24">
        <v>0</v>
      </c>
      <c r="S18" s="24">
        <v>0</v>
      </c>
      <c r="T18" s="24">
        <v>9355</v>
      </c>
      <c r="U18" s="24">
        <v>0</v>
      </c>
      <c r="V18" s="24">
        <v>48579150</v>
      </c>
      <c r="W18" s="24">
        <v>0</v>
      </c>
      <c r="X18" s="24">
        <v>0</v>
      </c>
    </row>
    <row r="19" spans="1:24" ht="65.25" customHeight="1" x14ac:dyDescent="0.25">
      <c r="A19" s="21">
        <v>1</v>
      </c>
      <c r="B19" s="26" t="s">
        <v>47</v>
      </c>
      <c r="C19" s="16">
        <v>3244500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27">
        <v>0</v>
      </c>
      <c r="K19" s="16">
        <v>0</v>
      </c>
      <c r="L19" s="27">
        <v>0</v>
      </c>
      <c r="M19" s="16">
        <v>0</v>
      </c>
      <c r="N19" s="27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618</v>
      </c>
      <c r="U19" s="16">
        <v>0</v>
      </c>
      <c r="V19" s="16">
        <v>3244500</v>
      </c>
      <c r="W19" s="16">
        <v>0</v>
      </c>
      <c r="X19" s="16">
        <v>0</v>
      </c>
    </row>
    <row r="20" spans="1:24" ht="65.25" customHeight="1" x14ac:dyDescent="0.25">
      <c r="A20" s="21">
        <v>2</v>
      </c>
      <c r="B20" s="26" t="s">
        <v>48</v>
      </c>
      <c r="C20" s="16">
        <v>2436000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27">
        <v>0</v>
      </c>
      <c r="K20" s="16">
        <v>0</v>
      </c>
      <c r="L20" s="27">
        <v>0</v>
      </c>
      <c r="M20" s="16">
        <v>0</v>
      </c>
      <c r="N20" s="27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464</v>
      </c>
      <c r="U20" s="16">
        <v>0</v>
      </c>
      <c r="V20" s="16">
        <v>2436000</v>
      </c>
      <c r="W20" s="16">
        <v>0</v>
      </c>
      <c r="X20" s="16">
        <v>0</v>
      </c>
    </row>
    <row r="21" spans="1:24" ht="67.5" customHeight="1" x14ac:dyDescent="0.25">
      <c r="A21" s="21">
        <v>3</v>
      </c>
      <c r="B21" s="26" t="s">
        <v>49</v>
      </c>
      <c r="C21" s="16">
        <v>3606750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27">
        <v>0</v>
      </c>
      <c r="K21" s="16">
        <v>0</v>
      </c>
      <c r="L21" s="27">
        <v>0</v>
      </c>
      <c r="M21" s="16">
        <v>0</v>
      </c>
      <c r="N21" s="27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687</v>
      </c>
      <c r="U21" s="16">
        <v>0</v>
      </c>
      <c r="V21" s="16">
        <v>3606750</v>
      </c>
      <c r="W21" s="16">
        <v>0</v>
      </c>
      <c r="X21" s="16">
        <v>0</v>
      </c>
    </row>
    <row r="22" spans="1:24" ht="64.5" customHeight="1" x14ac:dyDescent="0.25">
      <c r="A22" s="21">
        <v>4</v>
      </c>
      <c r="B22" s="26" t="s">
        <v>50</v>
      </c>
      <c r="C22" s="16">
        <v>2003592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27">
        <v>0</v>
      </c>
      <c r="K22" s="16">
        <v>0</v>
      </c>
      <c r="L22" s="27">
        <v>0</v>
      </c>
      <c r="M22" s="16">
        <v>0</v>
      </c>
      <c r="N22" s="27">
        <v>0</v>
      </c>
      <c r="O22" s="16">
        <v>0</v>
      </c>
      <c r="P22" s="16">
        <v>372</v>
      </c>
      <c r="Q22" s="16">
        <v>2003592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1:24" ht="66.75" customHeight="1" x14ac:dyDescent="0.25">
      <c r="A23" s="21">
        <v>5</v>
      </c>
      <c r="B23" s="26" t="s">
        <v>51</v>
      </c>
      <c r="C23" s="16">
        <v>2184000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27">
        <v>0</v>
      </c>
      <c r="K23" s="16">
        <v>0</v>
      </c>
      <c r="L23" s="27">
        <v>0</v>
      </c>
      <c r="M23" s="16">
        <v>0</v>
      </c>
      <c r="N23" s="27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416</v>
      </c>
      <c r="U23" s="16">
        <v>0</v>
      </c>
      <c r="V23" s="16">
        <v>2184000</v>
      </c>
      <c r="W23" s="16">
        <v>0</v>
      </c>
      <c r="X23" s="16">
        <v>0</v>
      </c>
    </row>
    <row r="24" spans="1:24" ht="69.75" customHeight="1" x14ac:dyDescent="0.25">
      <c r="A24" s="21">
        <v>6</v>
      </c>
      <c r="B24" s="26" t="s">
        <v>54</v>
      </c>
      <c r="C24" s="16">
        <v>5134500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27">
        <v>0</v>
      </c>
      <c r="K24" s="16">
        <v>0</v>
      </c>
      <c r="L24" s="27">
        <v>0</v>
      </c>
      <c r="M24" s="16">
        <v>0</v>
      </c>
      <c r="N24" s="27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978</v>
      </c>
      <c r="U24" s="16">
        <v>0</v>
      </c>
      <c r="V24" s="16">
        <v>5134500</v>
      </c>
      <c r="W24" s="16">
        <v>0</v>
      </c>
      <c r="X24" s="16">
        <v>0</v>
      </c>
    </row>
    <row r="25" spans="1:24" ht="67.5" customHeight="1" x14ac:dyDescent="0.25">
      <c r="A25" s="21">
        <v>7</v>
      </c>
      <c r="B25" s="26" t="s">
        <v>55</v>
      </c>
      <c r="C25" s="16">
        <v>2415000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27">
        <v>0</v>
      </c>
      <c r="K25" s="16">
        <v>0</v>
      </c>
      <c r="L25" s="27">
        <v>0</v>
      </c>
      <c r="M25" s="16">
        <v>0</v>
      </c>
      <c r="N25" s="27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460</v>
      </c>
      <c r="U25" s="16">
        <v>0</v>
      </c>
      <c r="V25" s="16">
        <v>2415000</v>
      </c>
      <c r="W25" s="16">
        <v>0</v>
      </c>
      <c r="X25" s="16">
        <v>0</v>
      </c>
    </row>
    <row r="26" spans="1:24" ht="64.5" customHeight="1" x14ac:dyDescent="0.25">
      <c r="A26" s="21">
        <v>8</v>
      </c>
      <c r="B26" s="26" t="s">
        <v>56</v>
      </c>
      <c r="C26" s="16">
        <v>2294250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27">
        <v>0</v>
      </c>
      <c r="K26" s="16">
        <v>0</v>
      </c>
      <c r="L26" s="27">
        <v>0</v>
      </c>
      <c r="M26" s="16">
        <v>0</v>
      </c>
      <c r="N26" s="27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437</v>
      </c>
      <c r="U26" s="16">
        <v>0</v>
      </c>
      <c r="V26" s="16">
        <v>2294250</v>
      </c>
      <c r="W26" s="16">
        <v>0</v>
      </c>
      <c r="X26" s="16">
        <v>0</v>
      </c>
    </row>
    <row r="27" spans="1:24" ht="66" customHeight="1" x14ac:dyDescent="0.25">
      <c r="A27" s="21">
        <v>9</v>
      </c>
      <c r="B27" s="26" t="s">
        <v>57</v>
      </c>
      <c r="C27" s="16">
        <v>2283750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27">
        <v>0</v>
      </c>
      <c r="K27" s="16">
        <v>0</v>
      </c>
      <c r="L27" s="27">
        <v>0</v>
      </c>
      <c r="M27" s="16">
        <v>0</v>
      </c>
      <c r="N27" s="27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435</v>
      </c>
      <c r="U27" s="16">
        <v>0</v>
      </c>
      <c r="V27" s="16">
        <v>2283750</v>
      </c>
      <c r="W27" s="16">
        <v>0</v>
      </c>
      <c r="X27" s="16">
        <v>0</v>
      </c>
    </row>
    <row r="28" spans="1:24" ht="64.5" customHeight="1" x14ac:dyDescent="0.25">
      <c r="A28" s="21">
        <v>10</v>
      </c>
      <c r="B28" s="26" t="s">
        <v>58</v>
      </c>
      <c r="C28" s="16">
        <v>2304750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27">
        <v>0</v>
      </c>
      <c r="K28" s="16">
        <v>0</v>
      </c>
      <c r="L28" s="27">
        <v>0</v>
      </c>
      <c r="M28" s="16">
        <v>0</v>
      </c>
      <c r="N28" s="27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439</v>
      </c>
      <c r="U28" s="16">
        <v>0</v>
      </c>
      <c r="V28" s="16">
        <v>2304750</v>
      </c>
      <c r="W28" s="16">
        <v>0</v>
      </c>
      <c r="X28" s="16">
        <v>0</v>
      </c>
    </row>
    <row r="29" spans="1:24" ht="66" customHeight="1" x14ac:dyDescent="0.25">
      <c r="A29" s="21">
        <v>11</v>
      </c>
      <c r="B29" s="26" t="s">
        <v>59</v>
      </c>
      <c r="C29" s="16">
        <v>2299500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27">
        <v>0</v>
      </c>
      <c r="K29" s="16">
        <v>0</v>
      </c>
      <c r="L29" s="27">
        <v>0</v>
      </c>
      <c r="M29" s="16">
        <v>0</v>
      </c>
      <c r="N29" s="27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438</v>
      </c>
      <c r="U29" s="16">
        <v>0</v>
      </c>
      <c r="V29" s="16">
        <v>2299500</v>
      </c>
      <c r="W29" s="16">
        <v>0</v>
      </c>
      <c r="X29" s="16">
        <v>0</v>
      </c>
    </row>
    <row r="30" spans="1:24" ht="66" customHeight="1" x14ac:dyDescent="0.25">
      <c r="A30" s="21">
        <v>12</v>
      </c>
      <c r="B30" s="26" t="s">
        <v>60</v>
      </c>
      <c r="C30" s="16">
        <v>2019750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27">
        <v>0</v>
      </c>
      <c r="K30" s="16">
        <v>0</v>
      </c>
      <c r="L30" s="27">
        <v>0</v>
      </c>
      <c r="M30" s="16">
        <v>0</v>
      </c>
      <c r="N30" s="27">
        <v>0</v>
      </c>
      <c r="O30" s="16">
        <v>0</v>
      </c>
      <c r="P30" s="16">
        <v>375</v>
      </c>
      <c r="Q30" s="16">
        <v>2019750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1:24" ht="65.25" customHeight="1" x14ac:dyDescent="0.25">
      <c r="A31" s="21">
        <v>13</v>
      </c>
      <c r="B31" s="26" t="s">
        <v>61</v>
      </c>
      <c r="C31" s="16">
        <v>2278500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27">
        <v>0</v>
      </c>
      <c r="K31" s="16">
        <v>0</v>
      </c>
      <c r="L31" s="27">
        <v>0</v>
      </c>
      <c r="M31" s="16">
        <v>0</v>
      </c>
      <c r="N31" s="27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434</v>
      </c>
      <c r="U31" s="16">
        <v>0</v>
      </c>
      <c r="V31" s="16">
        <v>2278500</v>
      </c>
      <c r="W31" s="16">
        <v>0</v>
      </c>
      <c r="X31" s="16">
        <v>0</v>
      </c>
    </row>
    <row r="32" spans="1:24" ht="68.25" customHeight="1" x14ac:dyDescent="0.25">
      <c r="A32" s="21">
        <v>14</v>
      </c>
      <c r="B32" s="26" t="s">
        <v>62</v>
      </c>
      <c r="C32" s="16">
        <v>2325750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27">
        <v>0</v>
      </c>
      <c r="K32" s="16">
        <v>0</v>
      </c>
      <c r="L32" s="27">
        <v>0</v>
      </c>
      <c r="M32" s="16">
        <v>0</v>
      </c>
      <c r="N32" s="27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443</v>
      </c>
      <c r="U32" s="16">
        <v>0</v>
      </c>
      <c r="V32" s="16">
        <v>2325750</v>
      </c>
      <c r="W32" s="16">
        <v>0</v>
      </c>
      <c r="X32" s="16">
        <v>0</v>
      </c>
    </row>
    <row r="33" spans="1:24" ht="64.5" customHeight="1" x14ac:dyDescent="0.25">
      <c r="A33" s="21">
        <v>15</v>
      </c>
      <c r="B33" s="26" t="s">
        <v>63</v>
      </c>
      <c r="C33" s="16">
        <v>2320500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27">
        <v>0</v>
      </c>
      <c r="K33" s="16">
        <v>0</v>
      </c>
      <c r="L33" s="27">
        <v>0</v>
      </c>
      <c r="M33" s="16">
        <v>0</v>
      </c>
      <c r="N33" s="27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442</v>
      </c>
      <c r="U33" s="16">
        <v>0</v>
      </c>
      <c r="V33" s="16">
        <v>2320500</v>
      </c>
      <c r="W33" s="16">
        <v>0</v>
      </c>
      <c r="X33" s="16">
        <v>0</v>
      </c>
    </row>
    <row r="34" spans="1:24" ht="63.75" customHeight="1" x14ac:dyDescent="0.25">
      <c r="A34" s="21">
        <v>16</v>
      </c>
      <c r="B34" s="26" t="s">
        <v>64</v>
      </c>
      <c r="C34" s="16">
        <v>3213000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27">
        <v>0</v>
      </c>
      <c r="K34" s="16">
        <v>0</v>
      </c>
      <c r="L34" s="27">
        <v>0</v>
      </c>
      <c r="M34" s="16">
        <v>0</v>
      </c>
      <c r="N34" s="27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612</v>
      </c>
      <c r="U34" s="16">
        <v>0</v>
      </c>
      <c r="V34" s="16">
        <v>3213000</v>
      </c>
      <c r="W34" s="16">
        <v>0</v>
      </c>
      <c r="X34" s="16">
        <v>0</v>
      </c>
    </row>
    <row r="35" spans="1:24" ht="63.75" customHeight="1" x14ac:dyDescent="0.25">
      <c r="A35" s="21">
        <v>17</v>
      </c>
      <c r="B35" s="26" t="s">
        <v>65</v>
      </c>
      <c r="C35" s="16">
        <v>1874250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27">
        <v>0</v>
      </c>
      <c r="K35" s="16">
        <v>0</v>
      </c>
      <c r="L35" s="27">
        <v>0</v>
      </c>
      <c r="M35" s="16">
        <v>0</v>
      </c>
      <c r="N35" s="27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357</v>
      </c>
      <c r="U35" s="16">
        <v>0</v>
      </c>
      <c r="V35" s="16">
        <v>1874250</v>
      </c>
      <c r="W35" s="16">
        <v>0</v>
      </c>
      <c r="X35" s="16">
        <v>0</v>
      </c>
    </row>
    <row r="36" spans="1:24" ht="64.5" customHeight="1" x14ac:dyDescent="0.25">
      <c r="A36" s="21">
        <v>18</v>
      </c>
      <c r="B36" s="26" t="s">
        <v>66</v>
      </c>
      <c r="C36" s="16">
        <v>1987434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27">
        <v>0</v>
      </c>
      <c r="K36" s="16">
        <v>0</v>
      </c>
      <c r="L36" s="27">
        <v>0</v>
      </c>
      <c r="M36" s="16">
        <v>0</v>
      </c>
      <c r="N36" s="27">
        <v>0</v>
      </c>
      <c r="O36" s="16">
        <v>0</v>
      </c>
      <c r="P36" s="16">
        <v>369</v>
      </c>
      <c r="Q36" s="16">
        <v>1987434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</row>
    <row r="37" spans="1:24" ht="66" customHeight="1" x14ac:dyDescent="0.25">
      <c r="A37" s="21">
        <v>19</v>
      </c>
      <c r="B37" s="26" t="s">
        <v>67</v>
      </c>
      <c r="C37" s="16">
        <v>1987434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27">
        <v>0</v>
      </c>
      <c r="K37" s="16">
        <v>0</v>
      </c>
      <c r="L37" s="27">
        <v>0</v>
      </c>
      <c r="M37" s="16">
        <v>0</v>
      </c>
      <c r="N37" s="27">
        <v>0</v>
      </c>
      <c r="O37" s="16">
        <v>0</v>
      </c>
      <c r="P37" s="16">
        <v>369</v>
      </c>
      <c r="Q37" s="16">
        <v>1987434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1:24" ht="70.5" customHeight="1" x14ac:dyDescent="0.25">
      <c r="A38" s="21">
        <v>20</v>
      </c>
      <c r="B38" s="26" t="s">
        <v>68</v>
      </c>
      <c r="C38" s="16">
        <v>2147250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27">
        <v>0</v>
      </c>
      <c r="K38" s="16">
        <v>0</v>
      </c>
      <c r="L38" s="27">
        <v>0</v>
      </c>
      <c r="M38" s="16">
        <v>0</v>
      </c>
      <c r="N38" s="27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409</v>
      </c>
      <c r="U38" s="16">
        <v>0</v>
      </c>
      <c r="V38" s="16">
        <v>2147250</v>
      </c>
      <c r="W38" s="16">
        <v>0</v>
      </c>
      <c r="X38" s="16">
        <v>0</v>
      </c>
    </row>
    <row r="39" spans="1:24" ht="69" customHeight="1" x14ac:dyDescent="0.25">
      <c r="A39" s="21">
        <v>21</v>
      </c>
      <c r="B39" s="26" t="s">
        <v>69</v>
      </c>
      <c r="C39" s="16">
        <v>6260432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27">
        <v>0</v>
      </c>
      <c r="K39" s="16">
        <v>0</v>
      </c>
      <c r="L39" s="27">
        <v>0</v>
      </c>
      <c r="M39" s="16">
        <v>0</v>
      </c>
      <c r="N39" s="27">
        <v>0</v>
      </c>
      <c r="O39" s="16">
        <v>0</v>
      </c>
      <c r="P39" s="16">
        <v>812</v>
      </c>
      <c r="Q39" s="16">
        <v>4373432</v>
      </c>
      <c r="R39" s="16">
        <v>0</v>
      </c>
      <c r="S39" s="16">
        <v>0</v>
      </c>
      <c r="T39" s="16">
        <v>425</v>
      </c>
      <c r="U39" s="16">
        <v>0</v>
      </c>
      <c r="V39" s="16">
        <v>1887000</v>
      </c>
      <c r="W39" s="16">
        <v>0</v>
      </c>
      <c r="X39" s="16">
        <v>0</v>
      </c>
    </row>
    <row r="40" spans="1:24" ht="69.75" customHeight="1" x14ac:dyDescent="0.25">
      <c r="A40" s="21">
        <v>22</v>
      </c>
      <c r="B40" s="26" t="s">
        <v>70</v>
      </c>
      <c r="C40" s="16">
        <v>3694772</v>
      </c>
      <c r="D40" s="16">
        <v>408272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27">
        <v>0</v>
      </c>
      <c r="K40" s="16">
        <v>0</v>
      </c>
      <c r="L40" s="27">
        <v>0</v>
      </c>
      <c r="M40" s="16">
        <v>0</v>
      </c>
      <c r="N40" s="27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626</v>
      </c>
      <c r="U40" s="16">
        <v>0</v>
      </c>
      <c r="V40" s="16">
        <v>3286500</v>
      </c>
      <c r="W40" s="16">
        <v>0</v>
      </c>
      <c r="X40" s="16">
        <v>0</v>
      </c>
    </row>
    <row r="41" spans="1:24" ht="67.5" customHeight="1" x14ac:dyDescent="0.25">
      <c r="A41" s="21">
        <v>23</v>
      </c>
      <c r="B41" s="26" t="s">
        <v>71</v>
      </c>
      <c r="C41" s="16">
        <v>1960504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27">
        <v>0</v>
      </c>
      <c r="K41" s="16">
        <v>0</v>
      </c>
      <c r="L41" s="27">
        <v>0</v>
      </c>
      <c r="M41" s="16">
        <v>0</v>
      </c>
      <c r="N41" s="27">
        <v>0</v>
      </c>
      <c r="O41" s="16">
        <v>0</v>
      </c>
      <c r="P41" s="16">
        <v>364</v>
      </c>
      <c r="Q41" s="16">
        <v>1960504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67.5" customHeight="1" x14ac:dyDescent="0.25">
      <c r="A42" s="21">
        <v>24</v>
      </c>
      <c r="B42" s="26" t="s">
        <v>72</v>
      </c>
      <c r="C42" s="16">
        <v>2690208</v>
      </c>
      <c r="D42" s="16">
        <v>0</v>
      </c>
      <c r="E42" s="16">
        <v>0</v>
      </c>
      <c r="F42" s="16">
        <v>0</v>
      </c>
      <c r="G42" s="16">
        <v>429000</v>
      </c>
      <c r="H42" s="16">
        <v>767088</v>
      </c>
      <c r="I42" s="16">
        <v>450720</v>
      </c>
      <c r="J42" s="27">
        <v>0</v>
      </c>
      <c r="K42" s="16">
        <v>0</v>
      </c>
      <c r="L42" s="27">
        <v>0</v>
      </c>
      <c r="M42" s="16">
        <v>0</v>
      </c>
      <c r="N42" s="27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235</v>
      </c>
      <c r="U42" s="16">
        <v>0</v>
      </c>
      <c r="V42" s="16">
        <v>1043400</v>
      </c>
      <c r="W42" s="16">
        <v>0</v>
      </c>
      <c r="X42" s="16">
        <v>0</v>
      </c>
    </row>
    <row r="43" spans="1:24" ht="64.5" customHeight="1" x14ac:dyDescent="0.25">
      <c r="A43" s="21">
        <v>25</v>
      </c>
      <c r="B43" s="26" t="s">
        <v>73</v>
      </c>
      <c r="C43" s="16">
        <v>1839636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27">
        <v>0</v>
      </c>
      <c r="K43" s="16">
        <v>0</v>
      </c>
      <c r="L43" s="27">
        <v>0</v>
      </c>
      <c r="M43" s="16">
        <v>0</v>
      </c>
      <c r="N43" s="27">
        <v>0</v>
      </c>
      <c r="O43" s="16">
        <v>0</v>
      </c>
      <c r="P43" s="16">
        <v>548</v>
      </c>
      <c r="Q43" s="16">
        <v>1839636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66.75" customHeight="1" x14ac:dyDescent="0.25">
      <c r="A44" s="21">
        <v>26</v>
      </c>
      <c r="B44" s="26" t="s">
        <v>74</v>
      </c>
      <c r="C44" s="16">
        <v>2956914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27">
        <v>0</v>
      </c>
      <c r="K44" s="16">
        <v>0</v>
      </c>
      <c r="L44" s="27">
        <v>0</v>
      </c>
      <c r="M44" s="16">
        <v>0</v>
      </c>
      <c r="N44" s="27">
        <v>0</v>
      </c>
      <c r="O44" s="16">
        <v>0</v>
      </c>
      <c r="P44" s="16">
        <v>549</v>
      </c>
      <c r="Q44" s="16">
        <v>2956914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ht="67.5" customHeight="1" x14ac:dyDescent="0.25">
      <c r="A45" s="21">
        <v>27</v>
      </c>
      <c r="B45" s="26" t="s">
        <v>75</v>
      </c>
      <c r="C45" s="16">
        <v>2967686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27">
        <v>0</v>
      </c>
      <c r="K45" s="16">
        <v>0</v>
      </c>
      <c r="L45" s="27">
        <v>0</v>
      </c>
      <c r="M45" s="16">
        <v>0</v>
      </c>
      <c r="N45" s="27">
        <v>0</v>
      </c>
      <c r="O45" s="16">
        <v>0</v>
      </c>
      <c r="P45" s="16">
        <v>551</v>
      </c>
      <c r="Q45" s="16">
        <v>2967686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ht="66.75" customHeight="1" x14ac:dyDescent="0.25">
      <c r="A46" s="32">
        <v>28</v>
      </c>
      <c r="B46" s="33" t="s">
        <v>91</v>
      </c>
      <c r="C46" s="16">
        <v>3441654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27">
        <v>0</v>
      </c>
      <c r="K46" s="16">
        <v>0</v>
      </c>
      <c r="L46" s="27">
        <v>0</v>
      </c>
      <c r="M46" s="16">
        <v>0</v>
      </c>
      <c r="N46" s="27">
        <v>0</v>
      </c>
      <c r="O46" s="16">
        <v>0</v>
      </c>
      <c r="P46" s="16">
        <v>639</v>
      </c>
      <c r="Q46" s="16">
        <v>3441654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ht="67.5" customHeight="1" x14ac:dyDescent="0.25">
      <c r="A47" s="32">
        <v>29</v>
      </c>
      <c r="B47" s="33" t="s">
        <v>92</v>
      </c>
      <c r="C47" s="16">
        <v>3125538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27">
        <v>0</v>
      </c>
      <c r="K47" s="16">
        <v>0</v>
      </c>
      <c r="L47" s="27">
        <v>0</v>
      </c>
      <c r="M47" s="16">
        <v>0</v>
      </c>
      <c r="N47" s="27">
        <v>0</v>
      </c>
      <c r="O47" s="16">
        <v>0</v>
      </c>
      <c r="P47" s="16">
        <v>722</v>
      </c>
      <c r="Q47" s="16">
        <v>3125538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ht="63" x14ac:dyDescent="0.25">
      <c r="A48" s="38">
        <v>30</v>
      </c>
      <c r="B48" s="17" t="s">
        <v>95</v>
      </c>
      <c r="C48" s="35">
        <f>Q48</f>
        <v>4451700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9">
        <v>0</v>
      </c>
      <c r="K48" s="35">
        <v>0</v>
      </c>
      <c r="L48" s="39">
        <v>0</v>
      </c>
      <c r="M48" s="35">
        <v>0</v>
      </c>
      <c r="N48" s="39">
        <v>0</v>
      </c>
      <c r="O48" s="35">
        <v>0</v>
      </c>
      <c r="P48" s="35">
        <v>781</v>
      </c>
      <c r="Q48" s="40">
        <v>4451700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ht="63" x14ac:dyDescent="0.25">
      <c r="A49" s="38">
        <v>31</v>
      </c>
      <c r="B49" s="33" t="s">
        <v>96</v>
      </c>
      <c r="C49" s="35">
        <f>Q49</f>
        <v>1824000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9">
        <v>0</v>
      </c>
      <c r="K49" s="35">
        <v>0</v>
      </c>
      <c r="L49" s="39">
        <v>0</v>
      </c>
      <c r="M49" s="35">
        <v>0</v>
      </c>
      <c r="N49" s="39">
        <v>0</v>
      </c>
      <c r="O49" s="35">
        <v>0</v>
      </c>
      <c r="P49" s="35">
        <v>320</v>
      </c>
      <c r="Q49" s="40">
        <v>1824000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ht="66" customHeight="1" x14ac:dyDescent="0.25">
      <c r="A50" s="38">
        <v>32</v>
      </c>
      <c r="B50" s="33" t="s">
        <v>97</v>
      </c>
      <c r="C50" s="35">
        <f>Q50</f>
        <v>4275000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9">
        <v>0</v>
      </c>
      <c r="K50" s="35">
        <v>0</v>
      </c>
      <c r="L50" s="39">
        <v>0</v>
      </c>
      <c r="M50" s="35">
        <v>0</v>
      </c>
      <c r="N50" s="39">
        <v>0</v>
      </c>
      <c r="O50" s="35">
        <v>0</v>
      </c>
      <c r="P50" s="35">
        <v>750</v>
      </c>
      <c r="Q50" s="40">
        <v>4275000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</sheetData>
  <mergeCells count="21">
    <mergeCell ref="B12:B16"/>
    <mergeCell ref="A18:B18"/>
    <mergeCell ref="C12:C16"/>
    <mergeCell ref="D12:X12"/>
    <mergeCell ref="D13:I14"/>
    <mergeCell ref="J13:K15"/>
    <mergeCell ref="L13:M15"/>
    <mergeCell ref="N13:O15"/>
    <mergeCell ref="P13:Q15"/>
    <mergeCell ref="R13:S15"/>
    <mergeCell ref="T13:V15"/>
    <mergeCell ref="W13:X15"/>
    <mergeCell ref="A12:A16"/>
    <mergeCell ref="P7:X7"/>
    <mergeCell ref="A10:V10"/>
    <mergeCell ref="A11:V11"/>
    <mergeCell ref="P1:X1"/>
    <mergeCell ref="P3:X3"/>
    <mergeCell ref="P4:X4"/>
    <mergeCell ref="P5:X5"/>
    <mergeCell ref="P6:X6"/>
  </mergeCells>
  <conditionalFormatting sqref="P19:T45 A19:K45 V19:X45">
    <cfRule type="expression" dxfId="30" priority="27">
      <formula>VALUE(#REF!)</formula>
    </cfRule>
  </conditionalFormatting>
  <conditionalFormatting sqref="D22:X45">
    <cfRule type="expression" dxfId="29" priority="26">
      <formula>OR(EXACT($A17,"РАЗДЕЛ 1"),EXACT($A17,"РАЗДЕЛ 2"))</formula>
    </cfRule>
  </conditionalFormatting>
  <conditionalFormatting sqref="D19:K20 L19:X45 A21:K45">
    <cfRule type="expression" dxfId="28" priority="28">
      <formula>OR(EXACT($A15,"РАЗДЕЛ 1"),EXACT($A15,"РАЗДЕЛ 2"))</formula>
    </cfRule>
  </conditionalFormatting>
  <conditionalFormatting sqref="L19:O45">
    <cfRule type="expression" dxfId="27" priority="24">
      <formula>VALUE(#REF!)</formula>
    </cfRule>
  </conditionalFormatting>
  <conditionalFormatting sqref="U19:U45">
    <cfRule type="expression" dxfId="26" priority="21">
      <formula>VALUE(#REF!)</formula>
    </cfRule>
  </conditionalFormatting>
  <conditionalFormatting sqref="D21:X21">
    <cfRule type="expression" dxfId="25" priority="66">
      <formula>OR(EXACT(#REF!,"РАЗДЕЛ 1"),EXACT(#REF!,"РАЗДЕЛ 2"))</formula>
    </cfRule>
  </conditionalFormatting>
  <conditionalFormatting sqref="A19:X19">
    <cfRule type="expression" dxfId="24" priority="76">
      <formula>OR(EXACT($A16,"РАЗДЕЛ 1"),EXACT($A16,"РАЗДЕЛ 2"))</formula>
    </cfRule>
  </conditionalFormatting>
  <conditionalFormatting sqref="A20:X20">
    <cfRule type="expression" dxfId="23" priority="78">
      <formula>OR(EXACT(#REF!,"РАЗДЕЛ 1"),EXACT(#REF!,"РАЗДЕЛ 2"))</formula>
    </cfRule>
  </conditionalFormatting>
  <conditionalFormatting sqref="P46:T47 A46:A47 V46:X47 C46:K47">
    <cfRule type="expression" dxfId="22" priority="18">
      <formula>VALUE(#REF!)</formula>
    </cfRule>
  </conditionalFormatting>
  <conditionalFormatting sqref="D46:X47">
    <cfRule type="expression" dxfId="21" priority="17">
      <formula>OR(EXACT($A41,"РАЗДЕЛ 1"),EXACT($A41,"РАЗДЕЛ 2"))</formula>
    </cfRule>
  </conditionalFormatting>
  <conditionalFormatting sqref="A46:A47 C46:X47">
    <cfRule type="expression" dxfId="20" priority="19">
      <formula>OR(EXACT($A42,"РАЗДЕЛ 1"),EXACT($A42,"РАЗДЕЛ 2"))</formula>
    </cfRule>
  </conditionalFormatting>
  <conditionalFormatting sqref="L46:O47">
    <cfRule type="expression" dxfId="19" priority="16">
      <formula>VALUE(#REF!)</formula>
    </cfRule>
  </conditionalFormatting>
  <conditionalFormatting sqref="U46:U47">
    <cfRule type="expression" dxfId="18" priority="15">
      <formula>VALUE(#REF!)</formula>
    </cfRule>
  </conditionalFormatting>
  <conditionalFormatting sqref="C46">
    <cfRule type="expression" dxfId="17" priority="14">
      <formula>OR(EXACT($A41,"РАЗДЕЛ 1"),EXACT($A41,"РАЗДЕЛ 2"))</formula>
    </cfRule>
  </conditionalFormatting>
  <conditionalFormatting sqref="C47">
    <cfRule type="expression" dxfId="16" priority="13">
      <formula>OR(EXACT($A42,"РАЗДЕЛ 1"),EXACT($A42,"РАЗДЕЛ 2"))</formula>
    </cfRule>
  </conditionalFormatting>
  <conditionalFormatting sqref="P48:T48 C48:K48 V48:X48">
    <cfRule type="expression" dxfId="15" priority="11">
      <formula>VALUE(#REF!)</formula>
    </cfRule>
  </conditionalFormatting>
  <conditionalFormatting sqref="D48:X48">
    <cfRule type="expression" dxfId="14" priority="10">
      <formula>OR(EXACT($A43,"РАЗДЕЛ 1"),EXACT($A43,"РАЗДЕЛ 2"))</formula>
    </cfRule>
  </conditionalFormatting>
  <conditionalFormatting sqref="C48:X48">
    <cfRule type="expression" dxfId="13" priority="12">
      <formula>OR(EXACT($A44,"РАЗДЕЛ 1"),EXACT($A44,"РАЗДЕЛ 2"))</formula>
    </cfRule>
  </conditionalFormatting>
  <conditionalFormatting sqref="L48:O48">
    <cfRule type="expression" dxfId="12" priority="9">
      <formula>VALUE(#REF!)</formula>
    </cfRule>
  </conditionalFormatting>
  <conditionalFormatting sqref="U48">
    <cfRule type="expression" dxfId="11" priority="8">
      <formula>VALUE(#REF!)</formula>
    </cfRule>
  </conditionalFormatting>
  <conditionalFormatting sqref="P49:T50 V49:X50 C49:K50">
    <cfRule type="expression" dxfId="10" priority="6">
      <formula>VALUE(#REF!)</formula>
    </cfRule>
  </conditionalFormatting>
  <conditionalFormatting sqref="D49:X50">
    <cfRule type="expression" dxfId="9" priority="5">
      <formula>OR(EXACT($A44,"РАЗДЕЛ 1"),EXACT($A44,"РАЗДЕЛ 2"))</formula>
    </cfRule>
  </conditionalFormatting>
  <conditionalFormatting sqref="C49:X50">
    <cfRule type="expression" dxfId="8" priority="7">
      <formula>OR(EXACT($A45,"РАЗДЕЛ 1"),EXACT($A45,"РАЗДЕЛ 2"))</formula>
    </cfRule>
  </conditionalFormatting>
  <conditionalFormatting sqref="L49:O50">
    <cfRule type="expression" dxfId="7" priority="4">
      <formula>VALUE(#REF!)</formula>
    </cfRule>
  </conditionalFormatting>
  <conditionalFormatting sqref="U49:U50">
    <cfRule type="expression" dxfId="6" priority="3">
      <formula>VALUE(#REF!)</formula>
    </cfRule>
  </conditionalFormatting>
  <conditionalFormatting sqref="C49">
    <cfRule type="expression" dxfId="5" priority="2">
      <formula>OR(EXACT($A44,"РАЗДЕЛ 1"),EXACT($A44,"РАЗДЕЛ 2"))</formula>
    </cfRule>
  </conditionalFormatting>
  <conditionalFormatting sqref="C50">
    <cfRule type="expression" dxfId="4" priority="1">
      <formula>OR(EXACT($A45,"РАЗДЕЛ 1"),EXACT($A45,"РАЗДЕЛ 2"))</formula>
    </cfRule>
  </conditionalFormatting>
  <pageMargins left="0.39370078740157483" right="0.39370078740157483" top="0.78740157480314965" bottom="0.78740157480314965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view="pageBreakPreview" zoomScale="70" zoomScaleNormal="100" zoomScaleSheetLayoutView="70" workbookViewId="0">
      <selection activeCell="J53" sqref="J53"/>
    </sheetView>
  </sheetViews>
  <sheetFormatPr defaultRowHeight="15" x14ac:dyDescent="0.25"/>
  <cols>
    <col min="1" max="1" width="9.140625" style="1"/>
    <col min="2" max="2" width="35" style="1" customWidth="1"/>
    <col min="3" max="3" width="21.5703125" style="1" customWidth="1"/>
    <col min="4" max="4" width="21.140625" style="1" customWidth="1"/>
    <col min="5" max="5" width="17.7109375" style="1" customWidth="1"/>
    <col min="6" max="6" width="18.28515625" style="1" customWidth="1"/>
    <col min="7" max="7" width="20.28515625" style="1" customWidth="1"/>
    <col min="8" max="8" width="18.5703125" style="1" customWidth="1"/>
    <col min="9" max="9" width="27.42578125" style="1" customWidth="1"/>
    <col min="10" max="16384" width="9.140625" style="1"/>
  </cols>
  <sheetData>
    <row r="1" spans="1:12" s="56" customFormat="1" ht="23.25" x14ac:dyDescent="0.35">
      <c r="A1" s="54"/>
      <c r="B1" s="54"/>
      <c r="C1" s="54"/>
      <c r="D1" s="54"/>
      <c r="E1" s="54"/>
      <c r="F1" s="125" t="s">
        <v>105</v>
      </c>
      <c r="G1" s="125"/>
      <c r="H1" s="125"/>
      <c r="I1" s="125"/>
      <c r="J1" s="55"/>
      <c r="K1" s="55"/>
      <c r="L1" s="55"/>
    </row>
    <row r="2" spans="1:12" s="56" customFormat="1" ht="23.25" x14ac:dyDescent="0.35">
      <c r="A2" s="54"/>
      <c r="B2" s="54"/>
      <c r="C2" s="54"/>
      <c r="D2" s="54"/>
      <c r="E2" s="54"/>
      <c r="F2" s="57"/>
      <c r="G2" s="57"/>
      <c r="H2" s="58"/>
      <c r="I2" s="59"/>
      <c r="J2" s="59"/>
      <c r="K2" s="59"/>
      <c r="L2" s="58"/>
    </row>
    <row r="3" spans="1:12" s="56" customFormat="1" ht="23.25" x14ac:dyDescent="0.35">
      <c r="A3" s="54"/>
      <c r="B3" s="54"/>
      <c r="C3" s="54"/>
      <c r="D3" s="54"/>
      <c r="E3" s="54"/>
      <c r="F3" s="125" t="s">
        <v>25</v>
      </c>
      <c r="G3" s="125"/>
      <c r="H3" s="125"/>
      <c r="I3" s="125"/>
      <c r="J3" s="55"/>
      <c r="K3" s="55"/>
      <c r="L3" s="55"/>
    </row>
    <row r="4" spans="1:12" s="56" customFormat="1" ht="23.25" x14ac:dyDescent="0.35">
      <c r="A4" s="54"/>
      <c r="B4" s="54"/>
      <c r="C4" s="54"/>
      <c r="D4" s="54"/>
      <c r="E4" s="54"/>
      <c r="F4" s="125" t="s">
        <v>41</v>
      </c>
      <c r="G4" s="125"/>
      <c r="H4" s="125"/>
      <c r="I4" s="125"/>
      <c r="J4" s="55"/>
      <c r="K4" s="55"/>
      <c r="L4" s="55"/>
    </row>
    <row r="5" spans="1:12" s="56" customFormat="1" ht="23.25" x14ac:dyDescent="0.35">
      <c r="A5" s="54"/>
      <c r="B5" s="54"/>
      <c r="C5" s="54"/>
      <c r="D5" s="54"/>
      <c r="E5" s="54"/>
      <c r="F5" s="125" t="s">
        <v>42</v>
      </c>
      <c r="G5" s="125"/>
      <c r="H5" s="125"/>
      <c r="I5" s="125"/>
      <c r="J5" s="55"/>
      <c r="K5" s="55"/>
      <c r="L5" s="55"/>
    </row>
    <row r="6" spans="1:12" s="56" customFormat="1" ht="23.25" x14ac:dyDescent="0.35">
      <c r="A6" s="54"/>
      <c r="B6" s="54"/>
      <c r="C6" s="54"/>
      <c r="D6" s="54"/>
      <c r="E6" s="54"/>
      <c r="F6" s="125" t="s">
        <v>43</v>
      </c>
      <c r="G6" s="125"/>
      <c r="H6" s="125"/>
      <c r="I6" s="125"/>
      <c r="J6" s="55"/>
      <c r="K6" s="55"/>
      <c r="L6" s="55"/>
    </row>
    <row r="7" spans="1:12" s="56" customFormat="1" ht="23.25" x14ac:dyDescent="0.35">
      <c r="A7" s="54"/>
      <c r="B7" s="54"/>
      <c r="C7" s="54"/>
      <c r="D7" s="54"/>
      <c r="E7" s="54"/>
      <c r="F7" s="125" t="s">
        <v>106</v>
      </c>
      <c r="G7" s="125"/>
      <c r="H7" s="125"/>
      <c r="I7" s="125"/>
      <c r="J7" s="55"/>
      <c r="K7" s="55"/>
      <c r="L7" s="55"/>
    </row>
    <row r="8" spans="1:12" ht="23.25" x14ac:dyDescent="0.25">
      <c r="A8" s="7"/>
      <c r="B8" s="3"/>
      <c r="C8" s="3"/>
      <c r="D8" s="3"/>
      <c r="E8" s="3"/>
      <c r="F8" s="3"/>
      <c r="G8" s="3"/>
      <c r="H8" s="3"/>
      <c r="I8" s="3"/>
      <c r="J8" s="50"/>
      <c r="K8" s="50"/>
      <c r="L8" s="50"/>
    </row>
    <row r="9" spans="1:12" ht="25.5" x14ac:dyDescent="0.25">
      <c r="A9" s="126" t="s">
        <v>101</v>
      </c>
      <c r="B9" s="126"/>
      <c r="C9" s="126"/>
      <c r="D9" s="126"/>
      <c r="E9" s="126"/>
      <c r="F9" s="126"/>
      <c r="G9" s="126"/>
      <c r="H9" s="126"/>
      <c r="I9" s="126"/>
    </row>
    <row r="10" spans="1:12" ht="126" customHeight="1" x14ac:dyDescent="0.25">
      <c r="A10" s="127" t="s">
        <v>107</v>
      </c>
      <c r="B10" s="127"/>
      <c r="C10" s="127"/>
      <c r="D10" s="127"/>
      <c r="E10" s="127"/>
      <c r="F10" s="127"/>
      <c r="G10" s="127"/>
      <c r="H10" s="127"/>
      <c r="I10" s="127"/>
    </row>
    <row r="11" spans="1:12" ht="20.25" hidden="1" x14ac:dyDescent="0.25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12" ht="9" customHeight="1" x14ac:dyDescent="0.25">
      <c r="A12" s="88"/>
      <c r="B12" s="88"/>
      <c r="C12" s="88"/>
      <c r="D12" s="88"/>
      <c r="E12" s="88"/>
      <c r="F12" s="88"/>
      <c r="G12" s="88"/>
      <c r="H12" s="88"/>
      <c r="I12" s="88"/>
    </row>
    <row r="13" spans="1:12" ht="3.75" customHeight="1" x14ac:dyDescent="0.25">
      <c r="A13" s="4"/>
    </row>
    <row r="14" spans="1:12" ht="20.25" customHeight="1" x14ac:dyDescent="0.25">
      <c r="A14" s="99" t="s">
        <v>0</v>
      </c>
      <c r="B14" s="99" t="s">
        <v>6</v>
      </c>
      <c r="C14" s="99" t="s">
        <v>83</v>
      </c>
      <c r="D14" s="110" t="s">
        <v>108</v>
      </c>
      <c r="E14" s="111"/>
      <c r="F14" s="111"/>
      <c r="G14" s="111"/>
      <c r="H14" s="111"/>
      <c r="I14" s="112"/>
    </row>
    <row r="15" spans="1:12" ht="20.25" customHeight="1" x14ac:dyDescent="0.25">
      <c r="A15" s="100"/>
      <c r="B15" s="100"/>
      <c r="C15" s="100"/>
      <c r="D15" s="113"/>
      <c r="E15" s="114"/>
      <c r="F15" s="114"/>
      <c r="G15" s="114"/>
      <c r="H15" s="114"/>
      <c r="I15" s="115"/>
    </row>
    <row r="16" spans="1:12" ht="115.5" customHeight="1" x14ac:dyDescent="0.25">
      <c r="A16" s="100"/>
      <c r="B16" s="100"/>
      <c r="C16" s="101"/>
      <c r="D16" s="28" t="s">
        <v>84</v>
      </c>
      <c r="E16" s="28" t="s">
        <v>85</v>
      </c>
      <c r="F16" s="28" t="s">
        <v>86</v>
      </c>
      <c r="G16" s="28" t="s">
        <v>87</v>
      </c>
      <c r="H16" s="28" t="s">
        <v>7</v>
      </c>
      <c r="I16" s="28" t="s">
        <v>88</v>
      </c>
    </row>
    <row r="17" spans="1:9" ht="21" customHeight="1" x14ac:dyDescent="0.25">
      <c r="A17" s="101"/>
      <c r="B17" s="101"/>
      <c r="C17" s="21" t="s">
        <v>24</v>
      </c>
      <c r="D17" s="21" t="s">
        <v>4</v>
      </c>
      <c r="E17" s="21" t="s">
        <v>4</v>
      </c>
      <c r="F17" s="21" t="s">
        <v>4</v>
      </c>
      <c r="G17" s="21" t="s">
        <v>4</v>
      </c>
      <c r="H17" s="21" t="s">
        <v>4</v>
      </c>
      <c r="I17" s="21" t="s">
        <v>4</v>
      </c>
    </row>
    <row r="18" spans="1:9" ht="17.25" customHeight="1" x14ac:dyDescent="0.25">
      <c r="A18" s="21">
        <v>1</v>
      </c>
      <c r="B18" s="21">
        <v>2</v>
      </c>
      <c r="C18" s="21">
        <v>3</v>
      </c>
      <c r="D18" s="21">
        <v>4</v>
      </c>
      <c r="E18" s="21">
        <v>5</v>
      </c>
      <c r="F18" s="21">
        <v>6</v>
      </c>
      <c r="G18" s="21">
        <v>7</v>
      </c>
      <c r="H18" s="21">
        <v>8</v>
      </c>
      <c r="I18" s="21">
        <v>9</v>
      </c>
    </row>
    <row r="19" spans="1:9" s="12" customFormat="1" ht="42.75" customHeight="1" x14ac:dyDescent="0.3">
      <c r="A19" s="129" t="s">
        <v>52</v>
      </c>
      <c r="B19" s="129"/>
      <c r="C19" s="24">
        <f>SUM(C20:C51)</f>
        <v>3513908.8</v>
      </c>
      <c r="D19" s="24">
        <f>SUM(D20:D51)</f>
        <v>2745908.8</v>
      </c>
      <c r="E19" s="24">
        <v>0</v>
      </c>
      <c r="F19" s="24">
        <v>0</v>
      </c>
      <c r="G19" s="24">
        <f>SUM(G20:G51)</f>
        <v>768000</v>
      </c>
      <c r="H19" s="24">
        <v>0</v>
      </c>
      <c r="I19" s="24">
        <v>0</v>
      </c>
    </row>
    <row r="20" spans="1:9" s="12" customFormat="1" ht="66.75" customHeight="1" x14ac:dyDescent="0.3">
      <c r="A20" s="21">
        <v>1</v>
      </c>
      <c r="B20" s="29" t="s">
        <v>47</v>
      </c>
      <c r="C20" s="16">
        <v>104000</v>
      </c>
      <c r="D20" s="16">
        <v>80000</v>
      </c>
      <c r="E20" s="16">
        <v>0</v>
      </c>
      <c r="F20" s="16">
        <v>0</v>
      </c>
      <c r="G20" s="16">
        <v>24000</v>
      </c>
      <c r="H20" s="16">
        <v>0</v>
      </c>
      <c r="I20" s="16">
        <v>0</v>
      </c>
    </row>
    <row r="21" spans="1:9" s="12" customFormat="1" ht="71.25" customHeight="1" x14ac:dyDescent="0.3">
      <c r="A21" s="21">
        <v>2</v>
      </c>
      <c r="B21" s="29" t="s">
        <v>48</v>
      </c>
      <c r="C21" s="16">
        <v>104000</v>
      </c>
      <c r="D21" s="16">
        <v>80000</v>
      </c>
      <c r="E21" s="16">
        <v>0</v>
      </c>
      <c r="F21" s="16">
        <v>0</v>
      </c>
      <c r="G21" s="16">
        <v>24000</v>
      </c>
      <c r="H21" s="16">
        <v>0</v>
      </c>
      <c r="I21" s="16">
        <v>0</v>
      </c>
    </row>
    <row r="22" spans="1:9" s="12" customFormat="1" ht="72" customHeight="1" x14ac:dyDescent="0.3">
      <c r="A22" s="21">
        <v>3</v>
      </c>
      <c r="B22" s="29" t="s">
        <v>49</v>
      </c>
      <c r="C22" s="16">
        <v>104000</v>
      </c>
      <c r="D22" s="16">
        <v>80000</v>
      </c>
      <c r="E22" s="16">
        <v>0</v>
      </c>
      <c r="F22" s="16">
        <v>0</v>
      </c>
      <c r="G22" s="16">
        <v>24000</v>
      </c>
      <c r="H22" s="16">
        <v>0</v>
      </c>
      <c r="I22" s="16">
        <v>0</v>
      </c>
    </row>
    <row r="23" spans="1:9" s="12" customFormat="1" ht="68.25" customHeight="1" x14ac:dyDescent="0.3">
      <c r="A23" s="21">
        <v>4</v>
      </c>
      <c r="B23" s="29" t="s">
        <v>50</v>
      </c>
      <c r="C23" s="16">
        <v>104000</v>
      </c>
      <c r="D23" s="16">
        <v>80000</v>
      </c>
      <c r="E23" s="16">
        <v>0</v>
      </c>
      <c r="F23" s="16">
        <v>0</v>
      </c>
      <c r="G23" s="16">
        <v>24000</v>
      </c>
      <c r="H23" s="16">
        <v>0</v>
      </c>
      <c r="I23" s="16">
        <v>0</v>
      </c>
    </row>
    <row r="24" spans="1:9" s="12" customFormat="1" ht="69" customHeight="1" x14ac:dyDescent="0.3">
      <c r="A24" s="21">
        <v>5</v>
      </c>
      <c r="B24" s="29" t="s">
        <v>51</v>
      </c>
      <c r="C24" s="16">
        <v>104000</v>
      </c>
      <c r="D24" s="16">
        <v>80000</v>
      </c>
      <c r="E24" s="16">
        <v>0</v>
      </c>
      <c r="F24" s="16">
        <v>0</v>
      </c>
      <c r="G24" s="16">
        <v>24000</v>
      </c>
      <c r="H24" s="16">
        <v>0</v>
      </c>
      <c r="I24" s="16">
        <v>0</v>
      </c>
    </row>
    <row r="25" spans="1:9" s="12" customFormat="1" ht="71.25" customHeight="1" x14ac:dyDescent="0.3">
      <c r="A25" s="21">
        <v>6</v>
      </c>
      <c r="B25" s="29" t="s">
        <v>54</v>
      </c>
      <c r="C25" s="16">
        <v>104000</v>
      </c>
      <c r="D25" s="16">
        <v>80000</v>
      </c>
      <c r="E25" s="16">
        <v>0</v>
      </c>
      <c r="F25" s="16">
        <v>0</v>
      </c>
      <c r="G25" s="16">
        <v>24000</v>
      </c>
      <c r="H25" s="16">
        <v>0</v>
      </c>
      <c r="I25" s="16">
        <v>0</v>
      </c>
    </row>
    <row r="26" spans="1:9" s="12" customFormat="1" ht="68.25" customHeight="1" x14ac:dyDescent="0.3">
      <c r="A26" s="21">
        <v>7</v>
      </c>
      <c r="B26" s="29" t="s">
        <v>55</v>
      </c>
      <c r="C26" s="16">
        <v>104000</v>
      </c>
      <c r="D26" s="16">
        <v>80000</v>
      </c>
      <c r="E26" s="16">
        <v>0</v>
      </c>
      <c r="F26" s="16">
        <v>0</v>
      </c>
      <c r="G26" s="16">
        <v>24000</v>
      </c>
      <c r="H26" s="16">
        <v>0</v>
      </c>
      <c r="I26" s="16">
        <v>0</v>
      </c>
    </row>
    <row r="27" spans="1:9" s="12" customFormat="1" ht="72" customHeight="1" x14ac:dyDescent="0.3">
      <c r="A27" s="21">
        <v>8</v>
      </c>
      <c r="B27" s="29" t="s">
        <v>56</v>
      </c>
      <c r="C27" s="16">
        <v>104000</v>
      </c>
      <c r="D27" s="16">
        <v>80000</v>
      </c>
      <c r="E27" s="16">
        <v>0</v>
      </c>
      <c r="F27" s="16">
        <v>0</v>
      </c>
      <c r="G27" s="16">
        <v>24000</v>
      </c>
      <c r="H27" s="16">
        <v>0</v>
      </c>
      <c r="I27" s="16">
        <v>0</v>
      </c>
    </row>
    <row r="28" spans="1:9" s="12" customFormat="1" ht="69" customHeight="1" x14ac:dyDescent="0.3">
      <c r="A28" s="21">
        <v>9</v>
      </c>
      <c r="B28" s="29" t="s">
        <v>57</v>
      </c>
      <c r="C28" s="16">
        <v>104000</v>
      </c>
      <c r="D28" s="16">
        <v>80000</v>
      </c>
      <c r="E28" s="16">
        <v>0</v>
      </c>
      <c r="F28" s="16">
        <v>0</v>
      </c>
      <c r="G28" s="16">
        <v>24000</v>
      </c>
      <c r="H28" s="16">
        <v>0</v>
      </c>
      <c r="I28" s="16">
        <v>0</v>
      </c>
    </row>
    <row r="29" spans="1:9" s="12" customFormat="1" ht="68.25" customHeight="1" x14ac:dyDescent="0.3">
      <c r="A29" s="21">
        <v>10</v>
      </c>
      <c r="B29" s="29" t="s">
        <v>58</v>
      </c>
      <c r="C29" s="16">
        <v>104000</v>
      </c>
      <c r="D29" s="16">
        <v>80000</v>
      </c>
      <c r="E29" s="16">
        <v>0</v>
      </c>
      <c r="F29" s="16">
        <v>0</v>
      </c>
      <c r="G29" s="16">
        <v>24000</v>
      </c>
      <c r="H29" s="16">
        <v>0</v>
      </c>
      <c r="I29" s="16">
        <v>0</v>
      </c>
    </row>
    <row r="30" spans="1:9" s="12" customFormat="1" ht="69" customHeight="1" x14ac:dyDescent="0.3">
      <c r="A30" s="21">
        <v>11</v>
      </c>
      <c r="B30" s="29" t="s">
        <v>59</v>
      </c>
      <c r="C30" s="16">
        <v>104000</v>
      </c>
      <c r="D30" s="16">
        <v>80000</v>
      </c>
      <c r="E30" s="16">
        <v>0</v>
      </c>
      <c r="F30" s="16">
        <v>0</v>
      </c>
      <c r="G30" s="16">
        <v>24000</v>
      </c>
      <c r="H30" s="16">
        <v>0</v>
      </c>
      <c r="I30" s="16">
        <v>0</v>
      </c>
    </row>
    <row r="31" spans="1:9" s="12" customFormat="1" ht="69.75" customHeight="1" x14ac:dyDescent="0.3">
      <c r="A31" s="21">
        <v>12</v>
      </c>
      <c r="B31" s="29" t="s">
        <v>60</v>
      </c>
      <c r="C31" s="16">
        <v>104000</v>
      </c>
      <c r="D31" s="16">
        <v>80000</v>
      </c>
      <c r="E31" s="16">
        <v>0</v>
      </c>
      <c r="F31" s="16">
        <v>0</v>
      </c>
      <c r="G31" s="16">
        <v>24000</v>
      </c>
      <c r="H31" s="16">
        <v>0</v>
      </c>
      <c r="I31" s="16">
        <v>0</v>
      </c>
    </row>
    <row r="32" spans="1:9" s="12" customFormat="1" ht="68.25" customHeight="1" x14ac:dyDescent="0.3">
      <c r="A32" s="21">
        <v>13</v>
      </c>
      <c r="B32" s="29" t="s">
        <v>61</v>
      </c>
      <c r="C32" s="16">
        <v>104000</v>
      </c>
      <c r="D32" s="16">
        <v>80000</v>
      </c>
      <c r="E32" s="16">
        <v>0</v>
      </c>
      <c r="F32" s="16">
        <v>0</v>
      </c>
      <c r="G32" s="16">
        <v>24000</v>
      </c>
      <c r="H32" s="16">
        <v>0</v>
      </c>
      <c r="I32" s="16">
        <v>0</v>
      </c>
    </row>
    <row r="33" spans="1:9" s="12" customFormat="1" ht="69.75" customHeight="1" x14ac:dyDescent="0.3">
      <c r="A33" s="21">
        <v>14</v>
      </c>
      <c r="B33" s="29" t="s">
        <v>62</v>
      </c>
      <c r="C33" s="16">
        <v>104000</v>
      </c>
      <c r="D33" s="16">
        <v>80000</v>
      </c>
      <c r="E33" s="16">
        <v>0</v>
      </c>
      <c r="F33" s="16">
        <v>0</v>
      </c>
      <c r="G33" s="16">
        <v>24000</v>
      </c>
      <c r="H33" s="16">
        <v>0</v>
      </c>
      <c r="I33" s="16">
        <v>0</v>
      </c>
    </row>
    <row r="34" spans="1:9" s="12" customFormat="1" ht="69.75" customHeight="1" x14ac:dyDescent="0.3">
      <c r="A34" s="21">
        <v>15</v>
      </c>
      <c r="B34" s="29" t="s">
        <v>63</v>
      </c>
      <c r="C34" s="16">
        <v>104000</v>
      </c>
      <c r="D34" s="16">
        <v>80000</v>
      </c>
      <c r="E34" s="16">
        <v>0</v>
      </c>
      <c r="F34" s="16">
        <v>0</v>
      </c>
      <c r="G34" s="16">
        <v>24000</v>
      </c>
      <c r="H34" s="16">
        <v>0</v>
      </c>
      <c r="I34" s="16">
        <v>0</v>
      </c>
    </row>
    <row r="35" spans="1:9" s="12" customFormat="1" ht="67.5" customHeight="1" x14ac:dyDescent="0.3">
      <c r="A35" s="21">
        <v>16</v>
      </c>
      <c r="B35" s="29" t="s">
        <v>64</v>
      </c>
      <c r="C35" s="16">
        <v>104000</v>
      </c>
      <c r="D35" s="16">
        <v>80000</v>
      </c>
      <c r="E35" s="16">
        <v>0</v>
      </c>
      <c r="F35" s="16">
        <v>0</v>
      </c>
      <c r="G35" s="16">
        <v>24000</v>
      </c>
      <c r="H35" s="16">
        <v>0</v>
      </c>
      <c r="I35" s="16">
        <v>0</v>
      </c>
    </row>
    <row r="36" spans="1:9" s="12" customFormat="1" ht="66" customHeight="1" x14ac:dyDescent="0.3">
      <c r="A36" s="21">
        <v>17</v>
      </c>
      <c r="B36" s="29" t="s">
        <v>65</v>
      </c>
      <c r="C36" s="16">
        <v>104000</v>
      </c>
      <c r="D36" s="16">
        <v>80000</v>
      </c>
      <c r="E36" s="16">
        <v>0</v>
      </c>
      <c r="F36" s="16">
        <v>0</v>
      </c>
      <c r="G36" s="16">
        <v>24000</v>
      </c>
      <c r="H36" s="16">
        <v>0</v>
      </c>
      <c r="I36" s="16">
        <v>0</v>
      </c>
    </row>
    <row r="37" spans="1:9" s="12" customFormat="1" ht="69.75" customHeight="1" x14ac:dyDescent="0.3">
      <c r="A37" s="21">
        <v>18</v>
      </c>
      <c r="B37" s="29" t="s">
        <v>66</v>
      </c>
      <c r="C37" s="16">
        <v>104000</v>
      </c>
      <c r="D37" s="16">
        <v>80000</v>
      </c>
      <c r="E37" s="16">
        <v>0</v>
      </c>
      <c r="F37" s="16">
        <v>0</v>
      </c>
      <c r="G37" s="16">
        <v>24000</v>
      </c>
      <c r="H37" s="16">
        <v>0</v>
      </c>
      <c r="I37" s="16">
        <v>0</v>
      </c>
    </row>
    <row r="38" spans="1:9" ht="67.5" customHeight="1" x14ac:dyDescent="0.25">
      <c r="A38" s="21">
        <v>19</v>
      </c>
      <c r="B38" s="29" t="s">
        <v>67</v>
      </c>
      <c r="C38" s="16">
        <v>104000</v>
      </c>
      <c r="D38" s="16">
        <v>80000</v>
      </c>
      <c r="E38" s="16">
        <v>0</v>
      </c>
      <c r="F38" s="16">
        <v>0</v>
      </c>
      <c r="G38" s="16">
        <v>24000</v>
      </c>
      <c r="H38" s="16">
        <v>0</v>
      </c>
      <c r="I38" s="16">
        <v>0</v>
      </c>
    </row>
    <row r="39" spans="1:9" ht="72.75" customHeight="1" x14ac:dyDescent="0.25">
      <c r="A39" s="21">
        <v>20</v>
      </c>
      <c r="B39" s="29" t="s">
        <v>68</v>
      </c>
      <c r="C39" s="16">
        <v>104000</v>
      </c>
      <c r="D39" s="16">
        <v>80000</v>
      </c>
      <c r="E39" s="16">
        <v>0</v>
      </c>
      <c r="F39" s="16">
        <v>0</v>
      </c>
      <c r="G39" s="16">
        <v>24000</v>
      </c>
      <c r="H39" s="16">
        <v>0</v>
      </c>
      <c r="I39" s="16">
        <v>0</v>
      </c>
    </row>
    <row r="40" spans="1:9" ht="74.25" customHeight="1" x14ac:dyDescent="0.25">
      <c r="A40" s="21">
        <v>21</v>
      </c>
      <c r="B40" s="29" t="s">
        <v>69</v>
      </c>
      <c r="C40" s="16">
        <v>184000</v>
      </c>
      <c r="D40" s="16">
        <v>160000</v>
      </c>
      <c r="E40" s="16">
        <v>0</v>
      </c>
      <c r="F40" s="16">
        <v>0</v>
      </c>
      <c r="G40" s="16">
        <v>24000</v>
      </c>
      <c r="H40" s="16">
        <v>0</v>
      </c>
      <c r="I40" s="16">
        <v>0</v>
      </c>
    </row>
    <row r="41" spans="1:9" ht="69.75" customHeight="1" x14ac:dyDescent="0.25">
      <c r="A41" s="21">
        <v>22</v>
      </c>
      <c r="B41" s="29" t="s">
        <v>70</v>
      </c>
      <c r="C41" s="16">
        <v>128496.32000000001</v>
      </c>
      <c r="D41" s="16">
        <v>104496.32000000001</v>
      </c>
      <c r="E41" s="16">
        <v>0</v>
      </c>
      <c r="F41" s="16">
        <v>0</v>
      </c>
      <c r="G41" s="16">
        <v>24000</v>
      </c>
      <c r="H41" s="16">
        <v>0</v>
      </c>
      <c r="I41" s="16">
        <v>0</v>
      </c>
    </row>
    <row r="42" spans="1:9" ht="73.5" customHeight="1" x14ac:dyDescent="0.25">
      <c r="A42" s="21">
        <v>23</v>
      </c>
      <c r="B42" s="29" t="s">
        <v>71</v>
      </c>
      <c r="C42" s="16">
        <v>104000</v>
      </c>
      <c r="D42" s="16">
        <v>80000</v>
      </c>
      <c r="E42" s="16">
        <v>0</v>
      </c>
      <c r="F42" s="16">
        <v>0</v>
      </c>
      <c r="G42" s="16">
        <v>24000</v>
      </c>
      <c r="H42" s="16">
        <v>0</v>
      </c>
      <c r="I42" s="16">
        <v>0</v>
      </c>
    </row>
    <row r="43" spans="1:9" ht="69" customHeight="1" x14ac:dyDescent="0.25">
      <c r="A43" s="21">
        <v>24</v>
      </c>
      <c r="B43" s="29" t="s">
        <v>72</v>
      </c>
      <c r="C43" s="16">
        <v>185412.47999999998</v>
      </c>
      <c r="D43" s="16">
        <v>161412.47999999998</v>
      </c>
      <c r="E43" s="16">
        <v>0</v>
      </c>
      <c r="F43" s="16">
        <v>0</v>
      </c>
      <c r="G43" s="16">
        <v>24000</v>
      </c>
      <c r="H43" s="16">
        <v>0</v>
      </c>
      <c r="I43" s="16">
        <v>0</v>
      </c>
    </row>
    <row r="44" spans="1:9" ht="77.25" customHeight="1" x14ac:dyDescent="0.25">
      <c r="A44" s="21">
        <v>25</v>
      </c>
      <c r="B44" s="29" t="s">
        <v>73</v>
      </c>
      <c r="C44" s="16">
        <v>104000</v>
      </c>
      <c r="D44" s="16">
        <v>80000</v>
      </c>
      <c r="E44" s="16">
        <v>0</v>
      </c>
      <c r="F44" s="16">
        <v>0</v>
      </c>
      <c r="G44" s="16">
        <v>24000</v>
      </c>
      <c r="H44" s="16">
        <v>0</v>
      </c>
      <c r="I44" s="16">
        <v>0</v>
      </c>
    </row>
    <row r="45" spans="1:9" ht="75" customHeight="1" x14ac:dyDescent="0.25">
      <c r="A45" s="21">
        <v>26</v>
      </c>
      <c r="B45" s="29" t="s">
        <v>74</v>
      </c>
      <c r="C45" s="16">
        <v>104000</v>
      </c>
      <c r="D45" s="16">
        <v>80000</v>
      </c>
      <c r="E45" s="16">
        <v>0</v>
      </c>
      <c r="F45" s="16">
        <v>0</v>
      </c>
      <c r="G45" s="16">
        <v>24000</v>
      </c>
      <c r="H45" s="16">
        <v>0</v>
      </c>
      <c r="I45" s="16">
        <v>0</v>
      </c>
    </row>
    <row r="46" spans="1:9" ht="72.75" customHeight="1" x14ac:dyDescent="0.25">
      <c r="A46" s="21">
        <v>27</v>
      </c>
      <c r="B46" s="29" t="s">
        <v>75</v>
      </c>
      <c r="C46" s="16">
        <v>104000</v>
      </c>
      <c r="D46" s="16">
        <v>80000</v>
      </c>
      <c r="E46" s="16">
        <v>0</v>
      </c>
      <c r="F46" s="16">
        <v>0</v>
      </c>
      <c r="G46" s="16">
        <v>24000</v>
      </c>
      <c r="H46" s="16">
        <v>0</v>
      </c>
      <c r="I46" s="16">
        <v>0</v>
      </c>
    </row>
    <row r="47" spans="1:9" ht="72.75" customHeight="1" x14ac:dyDescent="0.25">
      <c r="A47" s="31">
        <v>28</v>
      </c>
      <c r="B47" s="33" t="s">
        <v>91</v>
      </c>
      <c r="C47" s="16">
        <v>104000</v>
      </c>
      <c r="D47" s="16">
        <v>80000</v>
      </c>
      <c r="E47" s="16">
        <v>0</v>
      </c>
      <c r="F47" s="16">
        <v>0</v>
      </c>
      <c r="G47" s="16">
        <v>24000</v>
      </c>
      <c r="H47" s="16">
        <v>0</v>
      </c>
      <c r="I47" s="16">
        <v>0</v>
      </c>
    </row>
    <row r="48" spans="1:9" ht="72.75" customHeight="1" x14ac:dyDescent="0.25">
      <c r="A48" s="31">
        <v>29</v>
      </c>
      <c r="B48" s="33" t="s">
        <v>92</v>
      </c>
      <c r="C48" s="16">
        <v>104000</v>
      </c>
      <c r="D48" s="16">
        <v>80000</v>
      </c>
      <c r="E48" s="16">
        <v>0</v>
      </c>
      <c r="F48" s="16">
        <v>0</v>
      </c>
      <c r="G48" s="16">
        <v>24000</v>
      </c>
      <c r="H48" s="16">
        <v>0</v>
      </c>
      <c r="I48" s="16">
        <v>0</v>
      </c>
    </row>
    <row r="49" spans="1:9" ht="72.75" customHeight="1" x14ac:dyDescent="0.25">
      <c r="A49" s="38">
        <v>30</v>
      </c>
      <c r="B49" s="17" t="s">
        <v>95</v>
      </c>
      <c r="C49" s="16">
        <v>104000</v>
      </c>
      <c r="D49" s="16">
        <v>80000</v>
      </c>
      <c r="E49" s="16">
        <v>0</v>
      </c>
      <c r="F49" s="16">
        <v>0</v>
      </c>
      <c r="G49" s="16">
        <v>24000</v>
      </c>
      <c r="H49" s="16">
        <v>0</v>
      </c>
      <c r="I49" s="16">
        <v>0</v>
      </c>
    </row>
    <row r="50" spans="1:9" ht="72.75" customHeight="1" x14ac:dyDescent="0.25">
      <c r="A50" s="38">
        <v>31</v>
      </c>
      <c r="B50" s="33" t="s">
        <v>96</v>
      </c>
      <c r="C50" s="16">
        <v>104000</v>
      </c>
      <c r="D50" s="16">
        <v>80000</v>
      </c>
      <c r="E50" s="16">
        <v>0</v>
      </c>
      <c r="F50" s="16">
        <v>0</v>
      </c>
      <c r="G50" s="16">
        <v>24000</v>
      </c>
      <c r="H50" s="16">
        <v>0</v>
      </c>
      <c r="I50" s="16">
        <v>0</v>
      </c>
    </row>
    <row r="51" spans="1:9" ht="63" customHeight="1" x14ac:dyDescent="0.25">
      <c r="A51" s="38">
        <v>32</v>
      </c>
      <c r="B51" s="33" t="s">
        <v>97</v>
      </c>
      <c r="C51" s="16">
        <v>104000</v>
      </c>
      <c r="D51" s="16">
        <v>80000</v>
      </c>
      <c r="E51" s="16">
        <v>0</v>
      </c>
      <c r="F51" s="16">
        <v>0</v>
      </c>
      <c r="G51" s="16">
        <v>24000</v>
      </c>
      <c r="H51" s="16">
        <v>0</v>
      </c>
      <c r="I51" s="16">
        <v>0</v>
      </c>
    </row>
    <row r="53" spans="1:9" ht="30.75" customHeight="1" x14ac:dyDescent="0.25"/>
    <row r="54" spans="1:9" ht="18.75" customHeight="1" x14ac:dyDescent="0.3">
      <c r="A54" s="128" t="s">
        <v>40</v>
      </c>
      <c r="B54" s="128"/>
      <c r="C54" s="128"/>
      <c r="D54" s="128"/>
      <c r="I54" s="13" t="s">
        <v>89</v>
      </c>
    </row>
  </sheetData>
  <mergeCells count="16">
    <mergeCell ref="A54:D54"/>
    <mergeCell ref="A19:B19"/>
    <mergeCell ref="A11:I11"/>
    <mergeCell ref="A12:I12"/>
    <mergeCell ref="A14:A17"/>
    <mergeCell ref="B14:B17"/>
    <mergeCell ref="C14:C16"/>
    <mergeCell ref="D14:I15"/>
    <mergeCell ref="F7:I7"/>
    <mergeCell ref="A9:I9"/>
    <mergeCell ref="A10:I10"/>
    <mergeCell ref="F1:I1"/>
    <mergeCell ref="F3:I3"/>
    <mergeCell ref="F4:I4"/>
    <mergeCell ref="F5:I5"/>
    <mergeCell ref="F6:I6"/>
  </mergeCells>
  <conditionalFormatting sqref="A20:I46 C47:I48">
    <cfRule type="expression" dxfId="3" priority="5">
      <formula>EXACT($A20,"РАЗДЕЛ 2")</formula>
    </cfRule>
  </conditionalFormatting>
  <conditionalFormatting sqref="A20:I46 C47:I48">
    <cfRule type="expression" dxfId="2" priority="4">
      <formula>VALUE(#REF!)</formula>
    </cfRule>
  </conditionalFormatting>
  <conditionalFormatting sqref="C49:I51">
    <cfRule type="expression" dxfId="1" priority="2">
      <formula>EXACT($A49,"РАЗДЕЛ 2")</formula>
    </cfRule>
  </conditionalFormatting>
  <conditionalFormatting sqref="C49:I51">
    <cfRule type="expression" dxfId="0" priority="1">
      <formula>VALUE(#REF!)</formula>
    </cfRule>
  </conditionalFormatting>
  <pageMargins left="0.51181102362204722" right="0.51181102362204722" top="0.74803149606299213" bottom="0.55118110236220474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'приложение 1'!Заголовки_для_печати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2023-07-10T05:58:05Z</dcterms:modified>
</cp:coreProperties>
</file>